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3256" windowHeight="12540"/>
  </bookViews>
  <sheets>
    <sheet name="引进拟聘用名单" sheetId="4" r:id="rId1"/>
  </sheets>
  <definedNames>
    <definedName name="_xlnm._FilterDatabase" localSheetId="0" hidden="1">引进拟聘用名单!#REF!</definedName>
  </definedNames>
  <calcPr calcId="145621"/>
</workbook>
</file>

<file path=xl/calcChain.xml><?xml version="1.0" encoding="utf-8"?>
<calcChain xmlns="http://schemas.openxmlformats.org/spreadsheetml/2006/main">
  <c r="K16" i="4" l="1"/>
  <c r="E16" i="4"/>
  <c r="D16" i="4"/>
  <c r="K15" i="4"/>
  <c r="E15" i="4"/>
  <c r="D15" i="4"/>
  <c r="K14" i="4"/>
  <c r="E14" i="4"/>
  <c r="D14" i="4"/>
  <c r="K13" i="4"/>
  <c r="E13" i="4"/>
  <c r="D13" i="4"/>
  <c r="K12" i="4"/>
  <c r="E12" i="4"/>
  <c r="D12" i="4"/>
  <c r="K11" i="4"/>
  <c r="E11" i="4"/>
  <c r="D11" i="4"/>
  <c r="K10" i="4"/>
  <c r="E10" i="4"/>
  <c r="D10" i="4"/>
  <c r="K9" i="4"/>
  <c r="E9" i="4"/>
  <c r="D9" i="4"/>
  <c r="K8" i="4"/>
  <c r="E8" i="4"/>
  <c r="D8" i="4"/>
  <c r="K7" i="4"/>
  <c r="E7" i="4"/>
  <c r="D7" i="4"/>
  <c r="K6" i="4"/>
  <c r="E6" i="4"/>
  <c r="D6" i="4"/>
  <c r="K5" i="4"/>
  <c r="E5" i="4"/>
  <c r="D5" i="4"/>
  <c r="K4" i="4"/>
  <c r="E4" i="4"/>
  <c r="D4" i="4"/>
</calcChain>
</file>

<file path=xl/sharedStrings.xml><?xml version="1.0" encoding="utf-8"?>
<sst xmlns="http://schemas.openxmlformats.org/spreadsheetml/2006/main" count="119" uniqueCount="64">
  <si>
    <t>序
号</t>
  </si>
  <si>
    <t>招聘单位</t>
  </si>
  <si>
    <t>招聘专业
（岗位）</t>
  </si>
  <si>
    <t>姓名</t>
  </si>
  <si>
    <t>性
别</t>
  </si>
  <si>
    <t>出生
年月</t>
  </si>
  <si>
    <t>毕业学校及专业</t>
  </si>
  <si>
    <t>学历
学位</t>
  </si>
  <si>
    <t>毕业
时间</t>
  </si>
  <si>
    <t>准考证号</t>
  </si>
  <si>
    <t>岗位
代码</t>
  </si>
  <si>
    <t>面试
成绩</t>
  </si>
  <si>
    <t>备注</t>
  </si>
  <si>
    <t>全椒县人民医院</t>
  </si>
  <si>
    <t>临床医学类</t>
  </si>
  <si>
    <t>1984.07</t>
  </si>
  <si>
    <t>扬州大学内科学</t>
  </si>
  <si>
    <t>研究生
(硕士)</t>
  </si>
  <si>
    <t>2022.07</t>
  </si>
  <si>
    <t>88.60</t>
  </si>
  <si>
    <t>周转池引进</t>
  </si>
  <si>
    <t>1992.10</t>
  </si>
  <si>
    <t>蚌埠医学院外科学</t>
  </si>
  <si>
    <t>2020.06</t>
  </si>
  <si>
    <t>87.40</t>
  </si>
  <si>
    <t>1996.08</t>
  </si>
  <si>
    <t>蚌埠医学院内科学</t>
  </si>
  <si>
    <t>2023.07</t>
  </si>
  <si>
    <t>87.20</t>
  </si>
  <si>
    <t>1992.03</t>
  </si>
  <si>
    <t>2020.07</t>
  </si>
  <si>
    <t>87.00</t>
  </si>
  <si>
    <t>1995.01</t>
  </si>
  <si>
    <t>蚌埠医学院骨科(外科学)</t>
  </si>
  <si>
    <t>86.70</t>
  </si>
  <si>
    <t>1995.06</t>
  </si>
  <si>
    <t>蚌埠医学院外科学（普外科）</t>
  </si>
  <si>
    <t>2023.06</t>
  </si>
  <si>
    <t>86.50</t>
  </si>
  <si>
    <t>1995.11</t>
  </si>
  <si>
    <t>皖南医学院外科学</t>
  </si>
  <si>
    <t>2022.06</t>
  </si>
  <si>
    <t>1993.08</t>
  </si>
  <si>
    <t>86.30</t>
  </si>
  <si>
    <t>1996.11</t>
  </si>
  <si>
    <t>85.90</t>
  </si>
  <si>
    <t>1992.12</t>
  </si>
  <si>
    <t>安徽医科大学临床医学</t>
  </si>
  <si>
    <t>本科
(学士)</t>
  </si>
  <si>
    <t>2016.06</t>
  </si>
  <si>
    <t>1993.04</t>
  </si>
  <si>
    <t>2021.01</t>
  </si>
  <si>
    <t>86.60</t>
  </si>
  <si>
    <t>1991.04</t>
  </si>
  <si>
    <t>安徽医科大学临床医学院临床医学</t>
  </si>
  <si>
    <t>2017.07</t>
  </si>
  <si>
    <t>86.00</t>
  </si>
  <si>
    <t>1993.02</t>
  </si>
  <si>
    <t>蚌埠医学院临床医学</t>
  </si>
  <si>
    <t>85.00</t>
  </si>
  <si>
    <t>附件</t>
    <phoneticPr fontId="6" type="noConversion"/>
  </si>
  <si>
    <t>2023.07</t>
    <phoneticPr fontId="6" type="noConversion"/>
  </si>
  <si>
    <t>郑州大学内科学</t>
    <phoneticPr fontId="6" type="noConversion"/>
  </si>
  <si>
    <t>2023年度全椒县县级公立医院两次公开引进高学历、紧缺卫生专业人才拟聘用人员名单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</si>
</sst>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宋体"/>
      <charset val="134"/>
    </font>
    <font>
      <sz val="11"/>
      <color rgb="FFFF0000"/>
      <name val="宋体"/>
      <charset val="134"/>
    </font>
    <font>
      <sz val="11"/>
      <name val="宋体"/>
      <charset val="134"/>
    </font>
    <font>
      <sz val="11"/>
      <color rgb="FF00B050"/>
      <name val="宋体"/>
      <charset val="134"/>
    </font>
    <font>
      <sz val="12"/>
      <name val="宋体"/>
      <charset val="134"/>
    </font>
    <font>
      <sz val="16"/>
      <name val="宋体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12"/>
      <name val="宋体"/>
      <family val="3"/>
      <charset val="134"/>
      <scheme val="minor"/>
    </font>
    <font>
      <b/>
      <sz val="14"/>
      <name val="宋体"/>
      <family val="3"/>
      <charset val="134"/>
    </font>
    <font>
      <b/>
      <sz val="18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8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7"/>
  <sheetViews>
    <sheetView tabSelected="1" zoomScale="85" zoomScaleNormal="85" workbookViewId="0">
      <selection activeCell="G9" sqref="G9"/>
    </sheetView>
  </sheetViews>
  <sheetFormatPr defaultColWidth="9" defaultRowHeight="15.6" x14ac:dyDescent="0.25"/>
  <cols>
    <col min="1" max="1" width="4.19921875" style="6" customWidth="1"/>
    <col min="2" max="2" width="15.8984375" style="7" customWidth="1"/>
    <col min="3" max="3" width="17" style="7" customWidth="1"/>
    <col min="4" max="4" width="8.3984375" style="7" customWidth="1"/>
    <col min="5" max="5" width="5.3984375" style="7" customWidth="1"/>
    <col min="6" max="6" width="9.8984375" style="8" customWidth="1"/>
    <col min="7" max="7" width="33.59765625" style="7" customWidth="1"/>
    <col min="8" max="8" width="10" style="6" customWidth="1"/>
    <col min="9" max="9" width="9.59765625" style="9" customWidth="1"/>
    <col min="10" max="10" width="12.5" style="6" customWidth="1"/>
    <col min="11" max="11" width="7.19921875" style="6" customWidth="1"/>
    <col min="12" max="12" width="7.59765625" style="6" customWidth="1"/>
    <col min="13" max="13" width="11.69921875" style="6" customWidth="1"/>
    <col min="14" max="14" width="26.5" style="10" customWidth="1"/>
    <col min="15" max="15" width="19.8984375" style="10" customWidth="1"/>
    <col min="16" max="16384" width="9" style="10"/>
  </cols>
  <sheetData>
    <row r="1" spans="1:15" ht="19.8" customHeight="1" x14ac:dyDescent="0.25">
      <c r="A1" s="12" t="s">
        <v>60</v>
      </c>
      <c r="B1" s="12"/>
    </row>
    <row r="2" spans="1:15" s="1" customFormat="1" ht="49.8" customHeight="1" x14ac:dyDescent="0.25">
      <c r="A2" s="20" t="s">
        <v>63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5" s="1" customFormat="1" ht="54.6" customHeight="1" x14ac:dyDescent="0.25">
      <c r="A3" s="17" t="s">
        <v>0</v>
      </c>
      <c r="B3" s="17" t="s">
        <v>1</v>
      </c>
      <c r="C3" s="17" t="s">
        <v>2</v>
      </c>
      <c r="D3" s="17" t="s">
        <v>3</v>
      </c>
      <c r="E3" s="17" t="s">
        <v>4</v>
      </c>
      <c r="F3" s="18" t="s">
        <v>5</v>
      </c>
      <c r="G3" s="17" t="s">
        <v>6</v>
      </c>
      <c r="H3" s="17" t="s">
        <v>7</v>
      </c>
      <c r="I3" s="17" t="s">
        <v>8</v>
      </c>
      <c r="J3" s="19" t="s">
        <v>9</v>
      </c>
      <c r="K3" s="17" t="s">
        <v>10</v>
      </c>
      <c r="L3" s="17" t="s">
        <v>11</v>
      </c>
      <c r="M3" s="17" t="s">
        <v>12</v>
      </c>
    </row>
    <row r="4" spans="1:15" s="2" customFormat="1" ht="34.950000000000003" customHeight="1" x14ac:dyDescent="0.25">
      <c r="A4" s="13">
        <v>1</v>
      </c>
      <c r="B4" s="14" t="s">
        <v>13</v>
      </c>
      <c r="C4" s="14" t="s">
        <v>14</v>
      </c>
      <c r="D4" s="14" t="str">
        <f>"郭万成"</f>
        <v>郭万成</v>
      </c>
      <c r="E4" s="14" t="str">
        <f>"男"</f>
        <v>男</v>
      </c>
      <c r="F4" s="15" t="s">
        <v>15</v>
      </c>
      <c r="G4" s="14" t="s">
        <v>16</v>
      </c>
      <c r="H4" s="14" t="s">
        <v>17</v>
      </c>
      <c r="I4" s="15" t="s">
        <v>18</v>
      </c>
      <c r="J4" s="14">
        <v>2023011</v>
      </c>
      <c r="K4" s="14" t="str">
        <f t="shared" ref="K4:K12" si="0">"23001"</f>
        <v>23001</v>
      </c>
      <c r="L4" s="16" t="s">
        <v>19</v>
      </c>
      <c r="M4" s="14" t="s">
        <v>20</v>
      </c>
    </row>
    <row r="5" spans="1:15" s="1" customFormat="1" ht="34.950000000000003" customHeight="1" x14ac:dyDescent="0.25">
      <c r="A5" s="13">
        <v>2</v>
      </c>
      <c r="B5" s="13" t="s">
        <v>13</v>
      </c>
      <c r="C5" s="14" t="s">
        <v>14</v>
      </c>
      <c r="D5" s="14" t="str">
        <f>"孙灯众"</f>
        <v>孙灯众</v>
      </c>
      <c r="E5" s="14" t="str">
        <f>"男"</f>
        <v>男</v>
      </c>
      <c r="F5" s="15" t="s">
        <v>21</v>
      </c>
      <c r="G5" s="14" t="s">
        <v>22</v>
      </c>
      <c r="H5" s="14" t="s">
        <v>17</v>
      </c>
      <c r="I5" s="15" t="s">
        <v>23</v>
      </c>
      <c r="J5" s="14">
        <v>2023007</v>
      </c>
      <c r="K5" s="14" t="str">
        <f t="shared" si="0"/>
        <v>23001</v>
      </c>
      <c r="L5" s="16" t="s">
        <v>24</v>
      </c>
      <c r="M5" s="14" t="s">
        <v>20</v>
      </c>
    </row>
    <row r="6" spans="1:15" s="1" customFormat="1" ht="34.950000000000003" customHeight="1" x14ac:dyDescent="0.25">
      <c r="A6" s="13">
        <v>3</v>
      </c>
      <c r="B6" s="13" t="s">
        <v>13</v>
      </c>
      <c r="C6" s="14" t="s">
        <v>14</v>
      </c>
      <c r="D6" s="14" t="str">
        <f>"王安琪"</f>
        <v>王安琪</v>
      </c>
      <c r="E6" s="14" t="str">
        <f>"女"</f>
        <v>女</v>
      </c>
      <c r="F6" s="15" t="s">
        <v>25</v>
      </c>
      <c r="G6" s="14" t="s">
        <v>26</v>
      </c>
      <c r="H6" s="14" t="s">
        <v>17</v>
      </c>
      <c r="I6" s="15" t="s">
        <v>27</v>
      </c>
      <c r="J6" s="14">
        <v>2023009</v>
      </c>
      <c r="K6" s="14" t="str">
        <f t="shared" si="0"/>
        <v>23001</v>
      </c>
      <c r="L6" s="16" t="s">
        <v>28</v>
      </c>
      <c r="M6" s="14" t="s">
        <v>20</v>
      </c>
    </row>
    <row r="7" spans="1:15" s="3" customFormat="1" ht="34.950000000000003" customHeight="1" x14ac:dyDescent="0.25">
      <c r="A7" s="13">
        <v>4</v>
      </c>
      <c r="B7" s="13" t="s">
        <v>13</v>
      </c>
      <c r="C7" s="14" t="s">
        <v>14</v>
      </c>
      <c r="D7" s="14" t="str">
        <f>"张飞"</f>
        <v>张飞</v>
      </c>
      <c r="E7" s="14" t="str">
        <f t="shared" ref="E7:E11" si="1">"男"</f>
        <v>男</v>
      </c>
      <c r="F7" s="15" t="s">
        <v>29</v>
      </c>
      <c r="G7" s="15" t="s">
        <v>22</v>
      </c>
      <c r="H7" s="14" t="s">
        <v>17</v>
      </c>
      <c r="I7" s="15" t="s">
        <v>30</v>
      </c>
      <c r="J7" s="14">
        <v>2023008</v>
      </c>
      <c r="K7" s="14" t="str">
        <f t="shared" si="0"/>
        <v>23001</v>
      </c>
      <c r="L7" s="16" t="s">
        <v>31</v>
      </c>
      <c r="M7" s="14" t="s">
        <v>20</v>
      </c>
      <c r="O7" s="1"/>
    </row>
    <row r="8" spans="1:15" s="3" customFormat="1" ht="34.950000000000003" customHeight="1" x14ac:dyDescent="0.25">
      <c r="A8" s="13">
        <v>5</v>
      </c>
      <c r="B8" s="13" t="s">
        <v>13</v>
      </c>
      <c r="C8" s="14" t="s">
        <v>14</v>
      </c>
      <c r="D8" s="14" t="str">
        <f>"朱瑞直"</f>
        <v>朱瑞直</v>
      </c>
      <c r="E8" s="14" t="str">
        <f t="shared" si="1"/>
        <v>男</v>
      </c>
      <c r="F8" s="15" t="s">
        <v>32</v>
      </c>
      <c r="G8" s="15" t="s">
        <v>33</v>
      </c>
      <c r="H8" s="14" t="s">
        <v>17</v>
      </c>
      <c r="I8" s="15" t="s">
        <v>27</v>
      </c>
      <c r="J8" s="14">
        <v>2023003</v>
      </c>
      <c r="K8" s="14" t="str">
        <f t="shared" si="0"/>
        <v>23001</v>
      </c>
      <c r="L8" s="16" t="s">
        <v>34</v>
      </c>
      <c r="M8" s="14" t="s">
        <v>20</v>
      </c>
      <c r="O8" s="1"/>
    </row>
    <row r="9" spans="1:15" s="4" customFormat="1" ht="34.950000000000003" customHeight="1" x14ac:dyDescent="0.25">
      <c r="A9" s="13">
        <v>6</v>
      </c>
      <c r="B9" s="13" t="s">
        <v>13</v>
      </c>
      <c r="C9" s="14" t="s">
        <v>14</v>
      </c>
      <c r="D9" s="14" t="str">
        <f>"徐耀"</f>
        <v>徐耀</v>
      </c>
      <c r="E9" s="14" t="str">
        <f t="shared" si="1"/>
        <v>男</v>
      </c>
      <c r="F9" s="15" t="s">
        <v>35</v>
      </c>
      <c r="G9" s="14" t="s">
        <v>36</v>
      </c>
      <c r="H9" s="14" t="s">
        <v>17</v>
      </c>
      <c r="I9" s="15" t="s">
        <v>37</v>
      </c>
      <c r="J9" s="14">
        <v>2023005</v>
      </c>
      <c r="K9" s="14" t="str">
        <f t="shared" si="0"/>
        <v>23001</v>
      </c>
      <c r="L9" s="16" t="s">
        <v>38</v>
      </c>
      <c r="M9" s="14" t="s">
        <v>20</v>
      </c>
      <c r="O9" s="11"/>
    </row>
    <row r="10" spans="1:15" s="4" customFormat="1" ht="34.950000000000003" customHeight="1" x14ac:dyDescent="0.25">
      <c r="A10" s="13">
        <v>7</v>
      </c>
      <c r="B10" s="13" t="s">
        <v>13</v>
      </c>
      <c r="C10" s="14" t="s">
        <v>14</v>
      </c>
      <c r="D10" s="14" t="str">
        <f>"夏钊"</f>
        <v>夏钊</v>
      </c>
      <c r="E10" s="14" t="str">
        <f t="shared" si="1"/>
        <v>男</v>
      </c>
      <c r="F10" s="15" t="s">
        <v>39</v>
      </c>
      <c r="G10" s="14" t="s">
        <v>40</v>
      </c>
      <c r="H10" s="14" t="s">
        <v>17</v>
      </c>
      <c r="I10" s="15" t="s">
        <v>41</v>
      </c>
      <c r="J10" s="14">
        <v>2023010</v>
      </c>
      <c r="K10" s="14" t="str">
        <f t="shared" si="0"/>
        <v>23001</v>
      </c>
      <c r="L10" s="16" t="s">
        <v>38</v>
      </c>
      <c r="M10" s="14" t="s">
        <v>20</v>
      </c>
    </row>
    <row r="11" spans="1:15" s="4" customFormat="1" ht="34.950000000000003" customHeight="1" x14ac:dyDescent="0.25">
      <c r="A11" s="13">
        <v>8</v>
      </c>
      <c r="B11" s="13" t="s">
        <v>13</v>
      </c>
      <c r="C11" s="14" t="s">
        <v>14</v>
      </c>
      <c r="D11" s="14" t="str">
        <f>"徐耀博"</f>
        <v>徐耀博</v>
      </c>
      <c r="E11" s="14" t="str">
        <f t="shared" si="1"/>
        <v>男</v>
      </c>
      <c r="F11" s="15" t="s">
        <v>42</v>
      </c>
      <c r="G11" s="14" t="s">
        <v>22</v>
      </c>
      <c r="H11" s="14" t="s">
        <v>17</v>
      </c>
      <c r="I11" s="15" t="s">
        <v>27</v>
      </c>
      <c r="J11" s="14">
        <v>2023015</v>
      </c>
      <c r="K11" s="14" t="str">
        <f t="shared" si="0"/>
        <v>23001</v>
      </c>
      <c r="L11" s="16" t="s">
        <v>43</v>
      </c>
      <c r="M11" s="14" t="s">
        <v>20</v>
      </c>
    </row>
    <row r="12" spans="1:15" s="4" customFormat="1" ht="34.950000000000003" customHeight="1" x14ac:dyDescent="0.25">
      <c r="A12" s="13">
        <v>9</v>
      </c>
      <c r="B12" s="13" t="s">
        <v>13</v>
      </c>
      <c r="C12" s="14" t="s">
        <v>14</v>
      </c>
      <c r="D12" s="14" t="str">
        <f>"吴修蓉"</f>
        <v>吴修蓉</v>
      </c>
      <c r="E12" s="14" t="str">
        <f>"女"</f>
        <v>女</v>
      </c>
      <c r="F12" s="15" t="s">
        <v>44</v>
      </c>
      <c r="G12" s="14" t="s">
        <v>62</v>
      </c>
      <c r="H12" s="14" t="s">
        <v>17</v>
      </c>
      <c r="I12" s="15" t="s">
        <v>61</v>
      </c>
      <c r="J12" s="14">
        <v>2023014</v>
      </c>
      <c r="K12" s="14" t="str">
        <f t="shared" si="0"/>
        <v>23001</v>
      </c>
      <c r="L12" s="16" t="s">
        <v>45</v>
      </c>
      <c r="M12" s="14" t="s">
        <v>20</v>
      </c>
    </row>
    <row r="13" spans="1:15" s="4" customFormat="1" ht="34.950000000000003" customHeight="1" x14ac:dyDescent="0.25">
      <c r="A13" s="13">
        <v>10</v>
      </c>
      <c r="B13" s="13" t="s">
        <v>13</v>
      </c>
      <c r="C13" s="14" t="s">
        <v>14</v>
      </c>
      <c r="D13" s="14" t="str">
        <f>"郭浩"</f>
        <v>郭浩</v>
      </c>
      <c r="E13" s="14" t="str">
        <f t="shared" ref="E13:E16" si="2">"男"</f>
        <v>男</v>
      </c>
      <c r="F13" s="15" t="s">
        <v>46</v>
      </c>
      <c r="G13" s="14" t="s">
        <v>47</v>
      </c>
      <c r="H13" s="14" t="s">
        <v>48</v>
      </c>
      <c r="I13" s="15" t="s">
        <v>49</v>
      </c>
      <c r="J13" s="14">
        <v>2023022</v>
      </c>
      <c r="K13" s="14" t="str">
        <f>"23003"</f>
        <v>23003</v>
      </c>
      <c r="L13" s="16" t="s">
        <v>34</v>
      </c>
      <c r="M13" s="14" t="s">
        <v>20</v>
      </c>
    </row>
    <row r="14" spans="1:15" s="4" customFormat="1" ht="34.950000000000003" customHeight="1" x14ac:dyDescent="0.25">
      <c r="A14" s="13">
        <v>11</v>
      </c>
      <c r="B14" s="13" t="s">
        <v>13</v>
      </c>
      <c r="C14" s="14" t="s">
        <v>14</v>
      </c>
      <c r="D14" s="14" t="str">
        <f>"陈大宝"</f>
        <v>陈大宝</v>
      </c>
      <c r="E14" s="14" t="str">
        <f t="shared" si="2"/>
        <v>男</v>
      </c>
      <c r="F14" s="15" t="s">
        <v>50</v>
      </c>
      <c r="G14" s="14" t="s">
        <v>47</v>
      </c>
      <c r="H14" s="14" t="s">
        <v>48</v>
      </c>
      <c r="I14" s="15" t="s">
        <v>51</v>
      </c>
      <c r="J14" s="14">
        <v>2023024</v>
      </c>
      <c r="K14" s="14" t="str">
        <f>"23003"</f>
        <v>23003</v>
      </c>
      <c r="L14" s="16" t="s">
        <v>52</v>
      </c>
      <c r="M14" s="14" t="s">
        <v>20</v>
      </c>
    </row>
    <row r="15" spans="1:15" s="5" customFormat="1" ht="34.950000000000003" customHeight="1" x14ac:dyDescent="0.25">
      <c r="A15" s="13">
        <v>12</v>
      </c>
      <c r="B15" s="13" t="s">
        <v>13</v>
      </c>
      <c r="C15" s="14" t="s">
        <v>14</v>
      </c>
      <c r="D15" s="14" t="str">
        <f>"谢武"</f>
        <v>谢武</v>
      </c>
      <c r="E15" s="14" t="str">
        <f t="shared" si="2"/>
        <v>男</v>
      </c>
      <c r="F15" s="15" t="s">
        <v>53</v>
      </c>
      <c r="G15" s="14" t="s">
        <v>54</v>
      </c>
      <c r="H15" s="14" t="s">
        <v>48</v>
      </c>
      <c r="I15" s="15" t="s">
        <v>55</v>
      </c>
      <c r="J15" s="14">
        <v>2023026</v>
      </c>
      <c r="K15" s="14" t="str">
        <f>"23003"</f>
        <v>23003</v>
      </c>
      <c r="L15" s="16" t="s">
        <v>56</v>
      </c>
      <c r="M15" s="14" t="s">
        <v>20</v>
      </c>
    </row>
    <row r="16" spans="1:15" s="5" customFormat="1" ht="34.950000000000003" customHeight="1" x14ac:dyDescent="0.25">
      <c r="A16" s="13">
        <v>13</v>
      </c>
      <c r="B16" s="13" t="s">
        <v>13</v>
      </c>
      <c r="C16" s="14" t="s">
        <v>14</v>
      </c>
      <c r="D16" s="14" t="str">
        <f>"蒋海波"</f>
        <v>蒋海波</v>
      </c>
      <c r="E16" s="14" t="str">
        <f t="shared" si="2"/>
        <v>男</v>
      </c>
      <c r="F16" s="15" t="s">
        <v>57</v>
      </c>
      <c r="G16" s="14" t="s">
        <v>58</v>
      </c>
      <c r="H16" s="14" t="s">
        <v>48</v>
      </c>
      <c r="I16" s="15" t="s">
        <v>55</v>
      </c>
      <c r="J16" s="14">
        <v>2023021</v>
      </c>
      <c r="K16" s="14" t="str">
        <f>"23003"</f>
        <v>23003</v>
      </c>
      <c r="L16" s="16" t="s">
        <v>59</v>
      </c>
      <c r="M16" s="14" t="s">
        <v>20</v>
      </c>
    </row>
    <row r="17" spans="15:15" x14ac:dyDescent="0.25">
      <c r="O17" s="5"/>
    </row>
  </sheetData>
  <mergeCells count="2">
    <mergeCell ref="A2:M2"/>
    <mergeCell ref="A1:B1"/>
  </mergeCells>
  <phoneticPr fontId="6" type="noConversion"/>
  <printOptions horizontalCentered="1"/>
  <pageMargins left="0.74803149606299213" right="0.74803149606299213" top="0.98425196850393704" bottom="0.98425196850393704" header="0.51181102362204722" footer="0.51181102362204722"/>
  <pageSetup paperSize="9" scale="7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引进拟聘用名单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</dc:creator>
  <cp:lastModifiedBy>YU</cp:lastModifiedBy>
  <cp:lastPrinted>2023-08-09T07:52:01Z</cp:lastPrinted>
  <dcterms:created xsi:type="dcterms:W3CDTF">2021-07-01T04:31:00Z</dcterms:created>
  <dcterms:modified xsi:type="dcterms:W3CDTF">2023-08-09T07:52:28Z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7AC1F84D6CFF4814B477B97A9F3548A1_12</vt:lpwstr>
  </property>
</Properties>
</file>