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23250" windowHeight="13170"/>
  </bookViews>
  <sheets>
    <sheet name="48名拟聘用人员名单公示" sheetId="4" r:id="rId1"/>
  </sheets>
  <definedNames>
    <definedName name="_xlnm._FilterDatabase" localSheetId="0" hidden="1">'48名拟聘用人员名单公示'!$A$3:$M$3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9" i="4" l="1"/>
  <c r="I34" i="4"/>
  <c r="I22" i="4"/>
  <c r="I20" i="4"/>
  <c r="I18" i="4"/>
  <c r="I17" i="4"/>
  <c r="I14" i="4"/>
  <c r="H24" i="4"/>
  <c r="J22" i="4"/>
  <c r="H22" i="4"/>
  <c r="E22" i="4"/>
  <c r="D22" i="4"/>
  <c r="H21" i="4"/>
  <c r="J20" i="4"/>
  <c r="H20" i="4"/>
  <c r="E20" i="4"/>
  <c r="D20" i="4"/>
  <c r="H19" i="4"/>
  <c r="J18" i="4"/>
  <c r="H18" i="4"/>
  <c r="E18" i="4"/>
  <c r="D18" i="4"/>
  <c r="J17" i="4"/>
  <c r="H17" i="4"/>
  <c r="E17" i="4"/>
  <c r="D17" i="4"/>
  <c r="H16" i="4"/>
  <c r="H15" i="4"/>
  <c r="J14" i="4"/>
  <c r="H14" i="4"/>
  <c r="E14" i="4"/>
  <c r="D14" i="4"/>
  <c r="H13" i="4"/>
  <c r="H12" i="4"/>
  <c r="H11" i="4"/>
  <c r="H10" i="4"/>
  <c r="H9" i="4"/>
  <c r="H8" i="4"/>
  <c r="H7" i="4"/>
  <c r="J49" i="4"/>
  <c r="H49" i="4"/>
  <c r="E49" i="4"/>
  <c r="D49" i="4"/>
  <c r="H48" i="4"/>
  <c r="J34" i="4"/>
  <c r="E34" i="4"/>
  <c r="D34" i="4"/>
</calcChain>
</file>

<file path=xl/sharedStrings.xml><?xml version="1.0" encoding="utf-8"?>
<sst xmlns="http://schemas.openxmlformats.org/spreadsheetml/2006/main" count="378" uniqueCount="220">
  <si>
    <t>姓名</t>
  </si>
  <si>
    <t>准考证号</t>
  </si>
  <si>
    <t>招聘单位</t>
  </si>
  <si>
    <t>考试
成绩</t>
    <phoneticPr fontId="1" type="noConversion"/>
  </si>
  <si>
    <t>资格
证</t>
    <phoneticPr fontId="1" type="noConversion"/>
  </si>
  <si>
    <t>出生
年月</t>
    <phoneticPr fontId="1" type="noConversion"/>
  </si>
  <si>
    <t>招聘专业
（岗位）</t>
    <phoneticPr fontId="1" type="noConversion"/>
  </si>
  <si>
    <t>性
别</t>
    <phoneticPr fontId="1" type="noConversion"/>
  </si>
  <si>
    <t>序
号</t>
    <phoneticPr fontId="1" type="noConversion"/>
  </si>
  <si>
    <t>毕业学校及专业</t>
    <phoneticPr fontId="1" type="noConversion"/>
  </si>
  <si>
    <t>学历
学位</t>
    <phoneticPr fontId="1" type="noConversion"/>
  </si>
  <si>
    <t>岗位
代码</t>
    <phoneticPr fontId="1" type="noConversion"/>
  </si>
  <si>
    <t>毕业
时间</t>
    <phoneticPr fontId="1" type="noConversion"/>
  </si>
  <si>
    <t>全椒县中医院</t>
    <phoneticPr fontId="1" type="noConversion"/>
  </si>
  <si>
    <t>全椒县人民医院</t>
    <phoneticPr fontId="1" type="noConversion"/>
  </si>
  <si>
    <t>研究生：电路与系统</t>
    <phoneticPr fontId="1" type="noConversion"/>
  </si>
  <si>
    <t>鄢星浩</t>
  </si>
  <si>
    <t>男</t>
  </si>
  <si>
    <t>深圳大学电路与系统</t>
  </si>
  <si>
    <t>研究生
(硕士)</t>
    <phoneticPr fontId="1" type="noConversion"/>
  </si>
  <si>
    <t>992202200102</t>
  </si>
  <si>
    <t/>
  </si>
  <si>
    <t xml:space="preserve">本科：临床医学        </t>
    <phoneticPr fontId="1" type="noConversion"/>
  </si>
  <si>
    <t>汪湖</t>
  </si>
  <si>
    <t>安徽医科大学临床医学院临床医学</t>
  </si>
  <si>
    <t>992202200103</t>
  </si>
  <si>
    <t>朱有庆</t>
  </si>
  <si>
    <t>皖南医学院临床医学</t>
  </si>
  <si>
    <t>992202200109</t>
  </si>
  <si>
    <t>王芮</t>
  </si>
  <si>
    <t>女</t>
  </si>
  <si>
    <t>2021.07</t>
  </si>
  <si>
    <t>992202200112</t>
  </si>
  <si>
    <t>余子涵</t>
  </si>
  <si>
    <t>沈阳医学院临床医学</t>
  </si>
  <si>
    <t>992202200117</t>
  </si>
  <si>
    <t>本科：中医学</t>
    <phoneticPr fontId="1" type="noConversion"/>
  </si>
  <si>
    <t>张洋</t>
  </si>
  <si>
    <t>安徽中医药大学中医学</t>
  </si>
  <si>
    <t>992202200203</t>
  </si>
  <si>
    <t xml:space="preserve">本科：麻醉学            </t>
    <phoneticPr fontId="1" type="noConversion"/>
  </si>
  <si>
    <t>傅晓彤</t>
  </si>
  <si>
    <t>锦州医科大学医疗学院麻醉学</t>
  </si>
  <si>
    <t>992202200127</t>
  </si>
  <si>
    <t>本科：医学影像学</t>
    <phoneticPr fontId="1" type="noConversion"/>
  </si>
  <si>
    <t>杨玫</t>
  </si>
  <si>
    <t>皖南医学院医学影像学</t>
  </si>
  <si>
    <t>992202200405</t>
  </si>
  <si>
    <t>蚌埠医学院医学影像学</t>
  </si>
  <si>
    <t>本科：医学检验、医学检验技术</t>
    <phoneticPr fontId="1" type="noConversion"/>
  </si>
  <si>
    <t>陈素雅</t>
  </si>
  <si>
    <t>蚌埠医学院医学检验</t>
  </si>
  <si>
    <t>992202200306</t>
  </si>
  <si>
    <t>陈倩倩</t>
  </si>
  <si>
    <t>安徽医科大学医学检验</t>
  </si>
  <si>
    <t>992202200311</t>
  </si>
  <si>
    <t>本科：护理学</t>
    <phoneticPr fontId="1" type="noConversion"/>
  </si>
  <si>
    <t>荣慧</t>
  </si>
  <si>
    <t>皖南医学院护理学</t>
  </si>
  <si>
    <t>992202200221</t>
  </si>
  <si>
    <t>王慧</t>
  </si>
  <si>
    <t>992202200206</t>
  </si>
  <si>
    <t>顾贤静</t>
  </si>
  <si>
    <t>安徽医科大学临床医学院护理学</t>
  </si>
  <si>
    <t>2022.07</t>
  </si>
  <si>
    <t>992202200209</t>
  </si>
  <si>
    <t>龚悦欣</t>
  </si>
  <si>
    <t>福建中医药大学护理学</t>
  </si>
  <si>
    <t>992202200222</t>
  </si>
  <si>
    <t>冯晨星</t>
  </si>
  <si>
    <t>安徽医科大学临床医学院 护理学</t>
  </si>
  <si>
    <t>992202200218</t>
  </si>
  <si>
    <t>李鑫</t>
  </si>
  <si>
    <t>湖州学院护理学</t>
  </si>
  <si>
    <t>992202200214</t>
  </si>
  <si>
    <t>卫婷</t>
  </si>
  <si>
    <t>992202200210</t>
  </si>
  <si>
    <t>钟宇</t>
  </si>
  <si>
    <t>安徽中医药大学护理学</t>
  </si>
  <si>
    <t>992202200212</t>
  </si>
  <si>
    <t>季美</t>
  </si>
  <si>
    <t>吉林医药学院护理学</t>
  </si>
  <si>
    <t>992202200223</t>
  </si>
  <si>
    <t>鲁媛</t>
  </si>
  <si>
    <t>重庆医科大学护理学</t>
  </si>
  <si>
    <t>992202200225</t>
  </si>
  <si>
    <t>王敏</t>
  </si>
  <si>
    <t>992202200207</t>
  </si>
  <si>
    <t>专科：医学影像技术</t>
    <phoneticPr fontId="1" type="noConversion"/>
  </si>
  <si>
    <t>李珊珊</t>
  </si>
  <si>
    <t>安徽中医药高等专科学校医学影像技术</t>
  </si>
  <si>
    <t>992202200528</t>
  </si>
  <si>
    <t>本科：财务管理、会计学、会计</t>
    <phoneticPr fontId="1" type="noConversion"/>
  </si>
  <si>
    <t>戎彪</t>
  </si>
  <si>
    <t>安徽三联学院会计学</t>
  </si>
  <si>
    <t>992202200322</t>
  </si>
  <si>
    <t>本科：临床医学</t>
    <phoneticPr fontId="1" type="noConversion"/>
  </si>
  <si>
    <t>姜盼</t>
  </si>
  <si>
    <t>新乡医学院临床医学</t>
  </si>
  <si>
    <t>992202200120</t>
  </si>
  <si>
    <t>本科：中医学类、中西医结合类</t>
    <phoneticPr fontId="1" type="noConversion"/>
  </si>
  <si>
    <t>何玥婷</t>
  </si>
  <si>
    <t>安徽中医药大学中西医临床医学</t>
  </si>
  <si>
    <t>992202200327</t>
  </si>
  <si>
    <t>中药学</t>
    <phoneticPr fontId="1" type="noConversion"/>
  </si>
  <si>
    <t>朱银娜</t>
  </si>
  <si>
    <t>安徽中医药大学中药学</t>
  </si>
  <si>
    <t>992202200407</t>
  </si>
  <si>
    <t>本科：计算机科学与技术 、网络工程 、软件工程、数字媒体技术；</t>
    <phoneticPr fontId="1" type="noConversion"/>
  </si>
  <si>
    <t>张华东</t>
  </si>
  <si>
    <t>辽宁理工学院计算机科学与技术</t>
  </si>
  <si>
    <t>992202200228</t>
  </si>
  <si>
    <t>姜萍</t>
  </si>
  <si>
    <t>安徽医科大学医学影像学</t>
  </si>
  <si>
    <t>992202200612</t>
  </si>
  <si>
    <t xml:space="preserve">专科：临床医学  </t>
    <phoneticPr fontId="1" type="noConversion"/>
  </si>
  <si>
    <t>刘凤丽</t>
  </si>
  <si>
    <t>荆楚理工学院临床医学</t>
  </si>
  <si>
    <t>992202200411</t>
  </si>
  <si>
    <t>专科：中医学、中医骨伤、针灸推拿；</t>
    <phoneticPr fontId="1" type="noConversion"/>
  </si>
  <si>
    <t>花翠</t>
  </si>
  <si>
    <t>安徽中医药高等专科学校中医骨伤</t>
  </si>
  <si>
    <t>992202201003</t>
  </si>
  <si>
    <t>汤广胜</t>
  </si>
  <si>
    <t>992202201009</t>
  </si>
  <si>
    <t xml:space="preserve">专科：药学    </t>
    <phoneticPr fontId="1" type="noConversion"/>
  </si>
  <si>
    <t>杨祖莉</t>
  </si>
  <si>
    <t>皖南医学院药学</t>
  </si>
  <si>
    <t>992202200717</t>
  </si>
  <si>
    <t xml:space="preserve">专科：护理、助产  </t>
    <phoneticPr fontId="1" type="noConversion"/>
  </si>
  <si>
    <t>李玲</t>
  </si>
  <si>
    <t>蚌埠医学院护理</t>
  </si>
  <si>
    <t>992202201125</t>
  </si>
  <si>
    <t>梅心怡</t>
  </si>
  <si>
    <t>滁州城市职业学院护理</t>
  </si>
  <si>
    <t>992202201217</t>
  </si>
  <si>
    <t>吴限</t>
  </si>
  <si>
    <t>安徽中医药高等专科学校中医学</t>
  </si>
  <si>
    <t>992202201016</t>
  </si>
  <si>
    <t>安徽中医药高等专科学校针灸推拿专业</t>
  </si>
  <si>
    <t>丁正萌</t>
  </si>
  <si>
    <t>皖西卫生职业学院临床医学</t>
  </si>
  <si>
    <t>992202200420</t>
  </si>
  <si>
    <t>王孟元</t>
  </si>
  <si>
    <t>皖北卫生职业学院临床医学</t>
  </si>
  <si>
    <t>992202200412</t>
  </si>
  <si>
    <t>白城医学高等专科学校临床医学</t>
  </si>
  <si>
    <t>专科：康复治疗技术</t>
    <phoneticPr fontId="1" type="noConversion"/>
  </si>
  <si>
    <t>惠二柯</t>
  </si>
  <si>
    <t>滁州城市职业学院康复治疗技术</t>
  </si>
  <si>
    <t>992202200904</t>
  </si>
  <si>
    <t>白城医学高等专科学校医学影像技术</t>
  </si>
  <si>
    <t>专科：医学检验技术</t>
    <phoneticPr fontId="1" type="noConversion"/>
  </si>
  <si>
    <t>卢小东</t>
  </si>
  <si>
    <t>阜阳职业技术学院医学检验技术</t>
  </si>
  <si>
    <t>992202200806</t>
  </si>
  <si>
    <t>安徽医学高等专科学校医学检验</t>
  </si>
  <si>
    <t xml:space="preserve">专科：护理、助产   </t>
    <phoneticPr fontId="1" type="noConversion"/>
  </si>
  <si>
    <t>黄磊</t>
  </si>
  <si>
    <t>东南大学护理学</t>
  </si>
  <si>
    <t>本科</t>
  </si>
  <si>
    <t>992202201514</t>
  </si>
  <si>
    <t>徐萍</t>
  </si>
  <si>
    <t>992202201429</t>
  </si>
  <si>
    <t>1997.10</t>
    <phoneticPr fontId="1" type="noConversion"/>
  </si>
  <si>
    <t>1994.11</t>
    <phoneticPr fontId="1" type="noConversion"/>
  </si>
  <si>
    <t>1991.11</t>
    <phoneticPr fontId="1" type="noConversion"/>
  </si>
  <si>
    <t>1998.07</t>
    <phoneticPr fontId="1" type="noConversion"/>
  </si>
  <si>
    <t>1995.08</t>
    <phoneticPr fontId="1" type="noConversion"/>
  </si>
  <si>
    <t>1996.05</t>
    <phoneticPr fontId="1" type="noConversion"/>
  </si>
  <si>
    <t>1995.02</t>
    <phoneticPr fontId="1" type="noConversion"/>
  </si>
  <si>
    <t>2001.05</t>
    <phoneticPr fontId="1" type="noConversion"/>
  </si>
  <si>
    <t>1998.06</t>
    <phoneticPr fontId="1" type="noConversion"/>
  </si>
  <si>
    <t>1999.03</t>
    <phoneticPr fontId="1" type="noConversion"/>
  </si>
  <si>
    <t>2000.01</t>
    <phoneticPr fontId="1" type="noConversion"/>
  </si>
  <si>
    <t>1998.11</t>
    <phoneticPr fontId="1" type="noConversion"/>
  </si>
  <si>
    <t>1998.09</t>
    <phoneticPr fontId="1" type="noConversion"/>
  </si>
  <si>
    <t>1998.05</t>
    <phoneticPr fontId="1" type="noConversion"/>
  </si>
  <si>
    <t>1997.09</t>
    <phoneticPr fontId="1" type="noConversion"/>
  </si>
  <si>
    <t>1996.12</t>
    <phoneticPr fontId="1" type="noConversion"/>
  </si>
  <si>
    <t>1993.04</t>
    <phoneticPr fontId="1" type="noConversion"/>
  </si>
  <si>
    <t>1992.02</t>
    <phoneticPr fontId="1" type="noConversion"/>
  </si>
  <si>
    <t>2000.12</t>
    <phoneticPr fontId="1" type="noConversion"/>
  </si>
  <si>
    <t>1989.01</t>
    <phoneticPr fontId="1" type="noConversion"/>
  </si>
  <si>
    <t>1997.08</t>
    <phoneticPr fontId="1" type="noConversion"/>
  </si>
  <si>
    <t>1998.08</t>
    <phoneticPr fontId="1" type="noConversion"/>
  </si>
  <si>
    <t>1997.11</t>
    <phoneticPr fontId="1" type="noConversion"/>
  </si>
  <si>
    <t>1992.09</t>
    <phoneticPr fontId="1" type="noConversion"/>
  </si>
  <si>
    <t>1994.10</t>
    <phoneticPr fontId="1" type="noConversion"/>
  </si>
  <si>
    <t>1999.09</t>
    <phoneticPr fontId="1" type="noConversion"/>
  </si>
  <si>
    <t>1997.03</t>
    <phoneticPr fontId="1" type="noConversion"/>
  </si>
  <si>
    <t>1999.05</t>
    <phoneticPr fontId="1" type="noConversion"/>
  </si>
  <si>
    <t>2000.04</t>
    <phoneticPr fontId="1" type="noConversion"/>
  </si>
  <si>
    <t>1998.01</t>
    <phoneticPr fontId="1" type="noConversion"/>
  </si>
  <si>
    <t>2000.11</t>
    <phoneticPr fontId="1" type="noConversion"/>
  </si>
  <si>
    <t>1996.10</t>
    <phoneticPr fontId="1" type="noConversion"/>
  </si>
  <si>
    <t>1998.10</t>
    <phoneticPr fontId="1" type="noConversion"/>
  </si>
  <si>
    <t>1999.10</t>
    <phoneticPr fontId="1" type="noConversion"/>
  </si>
  <si>
    <t>1999.04</t>
    <phoneticPr fontId="1" type="noConversion"/>
  </si>
  <si>
    <t>1993.02</t>
    <phoneticPr fontId="1" type="noConversion"/>
  </si>
  <si>
    <t>1998.12</t>
    <phoneticPr fontId="1" type="noConversion"/>
  </si>
  <si>
    <t>2022年度全椒县人民医院、中医院、镇卫生院公开招聘拟聘用人员名单（员额池25人）</t>
    <phoneticPr fontId="5" type="noConversion"/>
  </si>
  <si>
    <t>2022年度全椒县人民医院、中医院、镇卫生院公开招聘拟聘用人员名单（编外劳动合同制2人）</t>
    <phoneticPr fontId="1" type="noConversion"/>
  </si>
  <si>
    <t>本科
学士</t>
    <phoneticPr fontId="1" type="noConversion"/>
  </si>
  <si>
    <t>西王镇卫生院
（“县招乡用“定向县中医院）</t>
    <phoneticPr fontId="1" type="noConversion"/>
  </si>
  <si>
    <t>十字镇卫生院</t>
    <phoneticPr fontId="1" type="noConversion"/>
  </si>
  <si>
    <t>石沛镇卫生院</t>
    <phoneticPr fontId="1" type="noConversion"/>
  </si>
  <si>
    <t>马厂镇中心卫生院</t>
    <phoneticPr fontId="1" type="noConversion"/>
  </si>
  <si>
    <t>西王镇卫生院</t>
    <phoneticPr fontId="1" type="noConversion"/>
  </si>
  <si>
    <t>襄河镇卫生院</t>
    <phoneticPr fontId="1" type="noConversion"/>
  </si>
  <si>
    <t>大墅镇卫生院</t>
    <phoneticPr fontId="1" type="noConversion"/>
  </si>
  <si>
    <t>二郎口镇中心卫生院</t>
    <phoneticPr fontId="1" type="noConversion"/>
  </si>
  <si>
    <t>古河镇中心卫生院</t>
    <phoneticPr fontId="1" type="noConversion"/>
  </si>
  <si>
    <t>武岗镇卫生院</t>
    <phoneticPr fontId="1" type="noConversion"/>
  </si>
  <si>
    <t>六镇镇卫生院</t>
    <phoneticPr fontId="1" type="noConversion"/>
  </si>
  <si>
    <t>护士</t>
    <phoneticPr fontId="1" type="noConversion"/>
  </si>
  <si>
    <t>2022年度全椒县人民医院、中医院、镇卫生院公开招聘拟聘用人员名单</t>
    <phoneticPr fontId="1" type="noConversion"/>
  </si>
  <si>
    <t>皖南医学院护理学</t>
    <phoneticPr fontId="1" type="noConversion"/>
  </si>
  <si>
    <t>2022年度全椒县人民医院、中医院、镇卫生院公开招聘拟聘用人员名单（编内21人）</t>
    <phoneticPr fontId="5" type="noConversion"/>
  </si>
  <si>
    <t>成绩待出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</si>
</sst>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  <scheme val="minor"/>
    </font>
    <font>
      <b/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30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topLeftCell="A34" zoomScale="85" zoomScaleNormal="85" workbookViewId="0">
      <selection activeCell="S32" sqref="S32"/>
    </sheetView>
  </sheetViews>
  <sheetFormatPr defaultColWidth="9" defaultRowHeight="14.25" x14ac:dyDescent="0.15"/>
  <cols>
    <col min="1" max="1" width="4" style="3" bestFit="1" customWidth="1"/>
    <col min="2" max="2" width="16.625" style="8" customWidth="1"/>
    <col min="3" max="3" width="29.125" style="8" customWidth="1"/>
    <col min="4" max="4" width="7.875" style="8" bestFit="1" customWidth="1"/>
    <col min="5" max="5" width="4" style="8" bestFit="1" customWidth="1"/>
    <col min="6" max="6" width="9.75" style="10" customWidth="1"/>
    <col min="7" max="7" width="36.75" style="8" customWidth="1"/>
    <col min="8" max="8" width="9.5" style="3" customWidth="1"/>
    <col min="9" max="9" width="9" style="11" bestFit="1" customWidth="1"/>
    <col min="10" max="10" width="13.875" style="3" customWidth="1"/>
    <col min="11" max="11" width="9" style="3" bestFit="1" customWidth="1"/>
    <col min="12" max="12" width="6.875" style="3" bestFit="1" customWidth="1"/>
    <col min="13" max="13" width="6" style="3" customWidth="1"/>
    <col min="14" max="16384" width="9" style="4"/>
  </cols>
  <sheetData>
    <row r="1" spans="1:13" ht="53.25" customHeight="1" x14ac:dyDescent="0.15">
      <c r="A1" s="18" t="s">
        <v>216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30" customHeight="1" x14ac:dyDescent="0.15">
      <c r="A2" s="17" t="s">
        <v>218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s="5" customFormat="1" ht="36.75" customHeight="1" x14ac:dyDescent="0.15">
      <c r="A3" s="1" t="s">
        <v>8</v>
      </c>
      <c r="B3" s="1" t="s">
        <v>2</v>
      </c>
      <c r="C3" s="1" t="s">
        <v>6</v>
      </c>
      <c r="D3" s="1" t="s">
        <v>0</v>
      </c>
      <c r="E3" s="1" t="s">
        <v>7</v>
      </c>
      <c r="F3" s="6" t="s">
        <v>5</v>
      </c>
      <c r="G3" s="1" t="s">
        <v>9</v>
      </c>
      <c r="H3" s="1" t="s">
        <v>10</v>
      </c>
      <c r="I3" s="1" t="s">
        <v>12</v>
      </c>
      <c r="J3" s="2" t="s">
        <v>1</v>
      </c>
      <c r="K3" s="1" t="s">
        <v>11</v>
      </c>
      <c r="L3" s="1" t="s">
        <v>3</v>
      </c>
      <c r="M3" s="1" t="s">
        <v>4</v>
      </c>
    </row>
    <row r="4" spans="1:13" s="3" customFormat="1" ht="35.1" customHeight="1" x14ac:dyDescent="0.15">
      <c r="A4" s="13">
        <v>1</v>
      </c>
      <c r="B4" s="13" t="s">
        <v>13</v>
      </c>
      <c r="C4" s="14" t="s">
        <v>96</v>
      </c>
      <c r="D4" s="9" t="s">
        <v>97</v>
      </c>
      <c r="E4" s="9" t="s">
        <v>30</v>
      </c>
      <c r="F4" s="12">
        <v>1993.04</v>
      </c>
      <c r="G4" s="9" t="s">
        <v>98</v>
      </c>
      <c r="H4" s="13" t="s">
        <v>203</v>
      </c>
      <c r="I4" s="9">
        <v>2020.07</v>
      </c>
      <c r="J4" s="9" t="s">
        <v>99</v>
      </c>
      <c r="K4" s="9">
        <v>2022011</v>
      </c>
      <c r="L4" s="9">
        <v>69.97</v>
      </c>
      <c r="M4" s="13"/>
    </row>
    <row r="5" spans="1:13" s="3" customFormat="1" ht="35.1" customHeight="1" x14ac:dyDescent="0.15">
      <c r="A5" s="13">
        <v>2</v>
      </c>
      <c r="B5" s="13" t="s">
        <v>13</v>
      </c>
      <c r="C5" s="14" t="s">
        <v>100</v>
      </c>
      <c r="D5" s="9" t="s">
        <v>101</v>
      </c>
      <c r="E5" s="9" t="s">
        <v>30</v>
      </c>
      <c r="F5" s="12" t="s">
        <v>164</v>
      </c>
      <c r="G5" s="9" t="s">
        <v>102</v>
      </c>
      <c r="H5" s="13" t="s">
        <v>203</v>
      </c>
      <c r="I5" s="9">
        <v>2022.06</v>
      </c>
      <c r="J5" s="9" t="s">
        <v>103</v>
      </c>
      <c r="K5" s="9">
        <v>2022012</v>
      </c>
      <c r="L5" s="9">
        <v>70.58</v>
      </c>
      <c r="M5" s="13"/>
    </row>
    <row r="6" spans="1:13" s="3" customFormat="1" ht="48.75" customHeight="1" x14ac:dyDescent="0.15">
      <c r="A6" s="13">
        <v>3</v>
      </c>
      <c r="B6" s="16" t="s">
        <v>204</v>
      </c>
      <c r="C6" s="14" t="s">
        <v>88</v>
      </c>
      <c r="D6" s="9" t="s">
        <v>112</v>
      </c>
      <c r="E6" s="9" t="s">
        <v>30</v>
      </c>
      <c r="F6" s="12" t="s">
        <v>165</v>
      </c>
      <c r="G6" s="9" t="s">
        <v>113</v>
      </c>
      <c r="H6" s="13" t="s">
        <v>203</v>
      </c>
      <c r="I6" s="9">
        <v>2019.01</v>
      </c>
      <c r="J6" s="9" t="s">
        <v>114</v>
      </c>
      <c r="K6" s="9">
        <v>2022016</v>
      </c>
      <c r="L6" s="9">
        <v>79.069999999999993</v>
      </c>
      <c r="M6" s="13"/>
    </row>
    <row r="7" spans="1:13" s="3" customFormat="1" ht="35.1" customHeight="1" x14ac:dyDescent="0.15">
      <c r="A7" s="13">
        <v>4</v>
      </c>
      <c r="B7" s="16" t="s">
        <v>205</v>
      </c>
      <c r="C7" s="14" t="s">
        <v>115</v>
      </c>
      <c r="D7" s="9" t="s">
        <v>116</v>
      </c>
      <c r="E7" s="9" t="s">
        <v>30</v>
      </c>
      <c r="F7" s="12" t="s">
        <v>166</v>
      </c>
      <c r="G7" s="9" t="s">
        <v>117</v>
      </c>
      <c r="H7" s="13" t="str">
        <f>"大专"</f>
        <v>大专</v>
      </c>
      <c r="I7" s="9">
        <v>2013.06</v>
      </c>
      <c r="J7" s="9" t="s">
        <v>118</v>
      </c>
      <c r="K7" s="9">
        <v>2022017</v>
      </c>
      <c r="L7" s="9">
        <v>76.589999999999989</v>
      </c>
      <c r="M7" s="13"/>
    </row>
    <row r="8" spans="1:13" s="3" customFormat="1" ht="35.1" customHeight="1" x14ac:dyDescent="0.15">
      <c r="A8" s="13">
        <v>5</v>
      </c>
      <c r="B8" s="16" t="s">
        <v>205</v>
      </c>
      <c r="C8" s="14" t="s">
        <v>119</v>
      </c>
      <c r="D8" s="9" t="s">
        <v>120</v>
      </c>
      <c r="E8" s="9" t="s">
        <v>30</v>
      </c>
      <c r="F8" s="12" t="s">
        <v>167</v>
      </c>
      <c r="G8" s="9" t="s">
        <v>121</v>
      </c>
      <c r="H8" s="13" t="str">
        <f t="shared" ref="H8:H24" si="0">"大专"</f>
        <v>大专</v>
      </c>
      <c r="I8" s="9">
        <v>2020.06</v>
      </c>
      <c r="J8" s="9" t="s">
        <v>122</v>
      </c>
      <c r="K8" s="9">
        <v>2022018</v>
      </c>
      <c r="L8" s="9">
        <v>79.11</v>
      </c>
      <c r="M8" s="13"/>
    </row>
    <row r="9" spans="1:13" s="3" customFormat="1" ht="35.1" customHeight="1" x14ac:dyDescent="0.15">
      <c r="A9" s="13">
        <v>6</v>
      </c>
      <c r="B9" s="16" t="s">
        <v>206</v>
      </c>
      <c r="C9" s="14" t="s">
        <v>119</v>
      </c>
      <c r="D9" s="9" t="s">
        <v>123</v>
      </c>
      <c r="E9" s="9" t="s">
        <v>17</v>
      </c>
      <c r="F9" s="12" t="s">
        <v>168</v>
      </c>
      <c r="G9" s="9" t="s">
        <v>38</v>
      </c>
      <c r="H9" s="13" t="str">
        <f t="shared" si="0"/>
        <v>大专</v>
      </c>
      <c r="I9" s="9">
        <v>2017.01</v>
      </c>
      <c r="J9" s="9" t="s">
        <v>124</v>
      </c>
      <c r="K9" s="9">
        <v>2022018</v>
      </c>
      <c r="L9" s="9">
        <v>78.23</v>
      </c>
      <c r="M9" s="13"/>
    </row>
    <row r="10" spans="1:13" s="3" customFormat="1" ht="35.1" customHeight="1" x14ac:dyDescent="0.15">
      <c r="A10" s="13">
        <v>7</v>
      </c>
      <c r="B10" s="16" t="s">
        <v>205</v>
      </c>
      <c r="C10" s="14" t="s">
        <v>125</v>
      </c>
      <c r="D10" s="9" t="s">
        <v>126</v>
      </c>
      <c r="E10" s="9" t="s">
        <v>30</v>
      </c>
      <c r="F10" s="12" t="s">
        <v>169</v>
      </c>
      <c r="G10" s="9" t="s">
        <v>127</v>
      </c>
      <c r="H10" s="13" t="str">
        <f t="shared" si="0"/>
        <v>大专</v>
      </c>
      <c r="I10" s="9">
        <v>2017.07</v>
      </c>
      <c r="J10" s="9" t="s">
        <v>128</v>
      </c>
      <c r="K10" s="9">
        <v>2022019</v>
      </c>
      <c r="L10" s="9">
        <v>69.03</v>
      </c>
      <c r="M10" s="13"/>
    </row>
    <row r="11" spans="1:13" s="3" customFormat="1" ht="35.1" customHeight="1" x14ac:dyDescent="0.15">
      <c r="A11" s="13">
        <v>8</v>
      </c>
      <c r="B11" s="16" t="s">
        <v>207</v>
      </c>
      <c r="C11" s="14" t="s">
        <v>129</v>
      </c>
      <c r="D11" s="9" t="s">
        <v>130</v>
      </c>
      <c r="E11" s="9" t="s">
        <v>30</v>
      </c>
      <c r="F11" s="12" t="s">
        <v>170</v>
      </c>
      <c r="G11" s="9" t="s">
        <v>131</v>
      </c>
      <c r="H11" s="13" t="str">
        <f t="shared" si="0"/>
        <v>大专</v>
      </c>
      <c r="I11" s="9">
        <v>2016.01</v>
      </c>
      <c r="J11" s="9" t="s">
        <v>132</v>
      </c>
      <c r="K11" s="9">
        <v>2022020</v>
      </c>
      <c r="L11" s="9">
        <v>66.78</v>
      </c>
      <c r="M11" s="13"/>
    </row>
    <row r="12" spans="1:13" s="3" customFormat="1" ht="35.1" customHeight="1" x14ac:dyDescent="0.15">
      <c r="A12" s="13">
        <v>9</v>
      </c>
      <c r="B12" s="16" t="s">
        <v>208</v>
      </c>
      <c r="C12" s="14" t="s">
        <v>129</v>
      </c>
      <c r="D12" s="9" t="s">
        <v>133</v>
      </c>
      <c r="E12" s="9" t="s">
        <v>30</v>
      </c>
      <c r="F12" s="12" t="s">
        <v>171</v>
      </c>
      <c r="G12" s="9" t="s">
        <v>134</v>
      </c>
      <c r="H12" s="13" t="str">
        <f t="shared" si="0"/>
        <v>大专</v>
      </c>
      <c r="I12" s="9">
        <v>2021.07</v>
      </c>
      <c r="J12" s="9" t="s">
        <v>135</v>
      </c>
      <c r="K12" s="9">
        <v>2022020</v>
      </c>
      <c r="L12" s="9">
        <v>66.38</v>
      </c>
      <c r="M12" s="13"/>
    </row>
    <row r="13" spans="1:13" s="3" customFormat="1" ht="35.1" customHeight="1" x14ac:dyDescent="0.15">
      <c r="A13" s="13">
        <v>10</v>
      </c>
      <c r="B13" s="16" t="s">
        <v>209</v>
      </c>
      <c r="C13" s="14" t="s">
        <v>119</v>
      </c>
      <c r="D13" s="9" t="s">
        <v>136</v>
      </c>
      <c r="E13" s="9" t="s">
        <v>17</v>
      </c>
      <c r="F13" s="12" t="s">
        <v>169</v>
      </c>
      <c r="G13" s="9" t="s">
        <v>137</v>
      </c>
      <c r="H13" s="13" t="str">
        <f t="shared" si="0"/>
        <v>大专</v>
      </c>
      <c r="I13" s="9">
        <v>2018.06</v>
      </c>
      <c r="J13" s="9" t="s">
        <v>138</v>
      </c>
      <c r="K13" s="9">
        <v>2022021</v>
      </c>
      <c r="L13" s="9">
        <v>78.92</v>
      </c>
      <c r="M13" s="13"/>
    </row>
    <row r="14" spans="1:13" s="3" customFormat="1" ht="35.1" customHeight="1" x14ac:dyDescent="0.15">
      <c r="A14" s="13">
        <v>11</v>
      </c>
      <c r="B14" s="16" t="s">
        <v>210</v>
      </c>
      <c r="C14" s="14" t="s">
        <v>119</v>
      </c>
      <c r="D14" s="9" t="str">
        <f>"王静"</f>
        <v>王静</v>
      </c>
      <c r="E14" s="9" t="str">
        <f>"女"</f>
        <v>女</v>
      </c>
      <c r="F14" s="12" t="s">
        <v>172</v>
      </c>
      <c r="G14" s="9" t="s">
        <v>139</v>
      </c>
      <c r="H14" s="13" t="str">
        <f t="shared" si="0"/>
        <v>大专</v>
      </c>
      <c r="I14" s="9" t="str">
        <f>"2020.07"</f>
        <v>2020.07</v>
      </c>
      <c r="J14" s="9" t="str">
        <f>"992202201012"</f>
        <v>992202201012</v>
      </c>
      <c r="K14" s="9">
        <v>2022021</v>
      </c>
      <c r="L14" s="9">
        <v>74.91</v>
      </c>
      <c r="M14" s="13"/>
    </row>
    <row r="15" spans="1:13" s="3" customFormat="1" ht="35.1" customHeight="1" x14ac:dyDescent="0.15">
      <c r="A15" s="13">
        <v>12</v>
      </c>
      <c r="B15" s="16" t="s">
        <v>209</v>
      </c>
      <c r="C15" s="14" t="s">
        <v>115</v>
      </c>
      <c r="D15" s="9" t="s">
        <v>140</v>
      </c>
      <c r="E15" s="9" t="s">
        <v>17</v>
      </c>
      <c r="F15" s="12" t="s">
        <v>173</v>
      </c>
      <c r="G15" s="9" t="s">
        <v>141</v>
      </c>
      <c r="H15" s="13" t="str">
        <f t="shared" si="0"/>
        <v>大专</v>
      </c>
      <c r="I15" s="9">
        <v>2020.06</v>
      </c>
      <c r="J15" s="9" t="s">
        <v>142</v>
      </c>
      <c r="K15" s="9">
        <v>2022022</v>
      </c>
      <c r="L15" s="9">
        <v>76.930000000000007</v>
      </c>
      <c r="M15" s="13"/>
    </row>
    <row r="16" spans="1:13" s="3" customFormat="1" ht="35.1" customHeight="1" x14ac:dyDescent="0.15">
      <c r="A16" s="13">
        <v>13</v>
      </c>
      <c r="B16" s="16" t="s">
        <v>209</v>
      </c>
      <c r="C16" s="14" t="s">
        <v>115</v>
      </c>
      <c r="D16" s="9" t="s">
        <v>143</v>
      </c>
      <c r="E16" s="9" t="s">
        <v>30</v>
      </c>
      <c r="F16" s="12" t="s">
        <v>174</v>
      </c>
      <c r="G16" s="9" t="s">
        <v>144</v>
      </c>
      <c r="H16" s="13" t="str">
        <f t="shared" si="0"/>
        <v>大专</v>
      </c>
      <c r="I16" s="9">
        <v>2020.07</v>
      </c>
      <c r="J16" s="9" t="s">
        <v>145</v>
      </c>
      <c r="K16" s="9">
        <v>2022022</v>
      </c>
      <c r="L16" s="9">
        <v>76.55</v>
      </c>
      <c r="M16" s="13"/>
    </row>
    <row r="17" spans="1:13" s="3" customFormat="1" ht="35.1" customHeight="1" x14ac:dyDescent="0.15">
      <c r="A17" s="13">
        <v>14</v>
      </c>
      <c r="B17" s="16" t="s">
        <v>211</v>
      </c>
      <c r="C17" s="14" t="s">
        <v>115</v>
      </c>
      <c r="D17" s="9" t="str">
        <f>"陶庶丹"</f>
        <v>陶庶丹</v>
      </c>
      <c r="E17" s="9" t="str">
        <f>"女"</f>
        <v>女</v>
      </c>
      <c r="F17" s="12" t="s">
        <v>175</v>
      </c>
      <c r="G17" s="9" t="s">
        <v>141</v>
      </c>
      <c r="H17" s="13" t="str">
        <f t="shared" si="0"/>
        <v>大专</v>
      </c>
      <c r="I17" s="9" t="str">
        <f>"2020.07"</f>
        <v>2020.07</v>
      </c>
      <c r="J17" s="9" t="str">
        <f>"992202200413"</f>
        <v>992202200413</v>
      </c>
      <c r="K17" s="9">
        <v>2022022</v>
      </c>
      <c r="L17" s="9">
        <v>73.37</v>
      </c>
      <c r="M17" s="13"/>
    </row>
    <row r="18" spans="1:13" s="3" customFormat="1" ht="35.1" customHeight="1" x14ac:dyDescent="0.15">
      <c r="A18" s="13">
        <v>15</v>
      </c>
      <c r="B18" s="16" t="s">
        <v>212</v>
      </c>
      <c r="C18" s="14" t="s">
        <v>115</v>
      </c>
      <c r="D18" s="9" t="str">
        <f>"蒋蓉"</f>
        <v>蒋蓉</v>
      </c>
      <c r="E18" s="9" t="str">
        <f>"女"</f>
        <v>女</v>
      </c>
      <c r="F18" s="12" t="s">
        <v>176</v>
      </c>
      <c r="G18" s="9" t="s">
        <v>146</v>
      </c>
      <c r="H18" s="13" t="str">
        <f t="shared" si="0"/>
        <v>大专</v>
      </c>
      <c r="I18" s="9" t="str">
        <f>"2019.06"</f>
        <v>2019.06</v>
      </c>
      <c r="J18" s="9" t="str">
        <f>"992202200421"</f>
        <v>992202200421</v>
      </c>
      <c r="K18" s="9">
        <v>2022022</v>
      </c>
      <c r="L18" s="9">
        <v>72.75</v>
      </c>
      <c r="M18" s="13"/>
    </row>
    <row r="19" spans="1:13" s="3" customFormat="1" ht="35.1" customHeight="1" x14ac:dyDescent="0.15">
      <c r="A19" s="13">
        <v>16</v>
      </c>
      <c r="B19" s="16" t="s">
        <v>213</v>
      </c>
      <c r="C19" s="14" t="s">
        <v>147</v>
      </c>
      <c r="D19" s="9" t="s">
        <v>148</v>
      </c>
      <c r="E19" s="9" t="s">
        <v>17</v>
      </c>
      <c r="F19" s="12" t="s">
        <v>177</v>
      </c>
      <c r="G19" s="9" t="s">
        <v>149</v>
      </c>
      <c r="H19" s="13" t="str">
        <f t="shared" si="0"/>
        <v>大专</v>
      </c>
      <c r="I19" s="9">
        <v>2020.06</v>
      </c>
      <c r="J19" s="9" t="s">
        <v>150</v>
      </c>
      <c r="K19" s="9">
        <v>2022024</v>
      </c>
      <c r="L19" s="9">
        <v>71.509999999999991</v>
      </c>
      <c r="M19" s="13"/>
    </row>
    <row r="20" spans="1:13" s="3" customFormat="1" ht="35.1" customHeight="1" x14ac:dyDescent="0.15">
      <c r="A20" s="13">
        <v>17</v>
      </c>
      <c r="B20" s="16" t="s">
        <v>214</v>
      </c>
      <c r="C20" s="14" t="s">
        <v>88</v>
      </c>
      <c r="D20" s="9" t="str">
        <f>"刘雨婷"</f>
        <v>刘雨婷</v>
      </c>
      <c r="E20" s="9" t="str">
        <f>"女"</f>
        <v>女</v>
      </c>
      <c r="F20" s="12" t="s">
        <v>178</v>
      </c>
      <c r="G20" s="9" t="s">
        <v>151</v>
      </c>
      <c r="H20" s="13" t="str">
        <f t="shared" si="0"/>
        <v>大专</v>
      </c>
      <c r="I20" s="9" t="str">
        <f>"2019.06"</f>
        <v>2019.06</v>
      </c>
      <c r="J20" s="9" t="str">
        <f>"992202200619"</f>
        <v>992202200619</v>
      </c>
      <c r="K20" s="9">
        <v>2022025</v>
      </c>
      <c r="L20" s="9">
        <v>73.099999999999994</v>
      </c>
      <c r="M20" s="13"/>
    </row>
    <row r="21" spans="1:13" s="3" customFormat="1" ht="35.1" customHeight="1" x14ac:dyDescent="0.15">
      <c r="A21" s="13">
        <v>18</v>
      </c>
      <c r="B21" s="16" t="s">
        <v>209</v>
      </c>
      <c r="C21" s="14" t="s">
        <v>152</v>
      </c>
      <c r="D21" s="9" t="s">
        <v>153</v>
      </c>
      <c r="E21" s="9" t="s">
        <v>17</v>
      </c>
      <c r="F21" s="12" t="s">
        <v>179</v>
      </c>
      <c r="G21" s="9" t="s">
        <v>154</v>
      </c>
      <c r="H21" s="13" t="str">
        <f t="shared" si="0"/>
        <v>大专</v>
      </c>
      <c r="I21" s="9">
        <v>2019.06</v>
      </c>
      <c r="J21" s="9" t="s">
        <v>155</v>
      </c>
      <c r="K21" s="9">
        <v>2022026</v>
      </c>
      <c r="L21" s="9">
        <v>76.400000000000006</v>
      </c>
      <c r="M21" s="13"/>
    </row>
    <row r="22" spans="1:13" s="3" customFormat="1" ht="35.1" customHeight="1" x14ac:dyDescent="0.15">
      <c r="A22" s="13">
        <v>19</v>
      </c>
      <c r="B22" s="16" t="s">
        <v>214</v>
      </c>
      <c r="C22" s="14" t="s">
        <v>152</v>
      </c>
      <c r="D22" s="9" t="str">
        <f>"徐守玲"</f>
        <v>徐守玲</v>
      </c>
      <c r="E22" s="9" t="str">
        <f>"女"</f>
        <v>女</v>
      </c>
      <c r="F22" s="12" t="s">
        <v>180</v>
      </c>
      <c r="G22" s="9" t="s">
        <v>156</v>
      </c>
      <c r="H22" s="13" t="str">
        <f t="shared" si="0"/>
        <v>大专</v>
      </c>
      <c r="I22" s="9" t="str">
        <f>"2013.07"</f>
        <v>2013.07</v>
      </c>
      <c r="J22" s="9" t="str">
        <f>"992202200807"</f>
        <v>992202200807</v>
      </c>
      <c r="K22" s="9">
        <v>2022026</v>
      </c>
      <c r="L22" s="9">
        <v>71.5</v>
      </c>
      <c r="M22" s="13"/>
    </row>
    <row r="23" spans="1:13" s="3" customFormat="1" ht="35.1" customHeight="1" x14ac:dyDescent="0.15">
      <c r="A23" s="13">
        <v>20</v>
      </c>
      <c r="B23" s="16" t="s">
        <v>209</v>
      </c>
      <c r="C23" s="14" t="s">
        <v>157</v>
      </c>
      <c r="D23" s="9" t="s">
        <v>158</v>
      </c>
      <c r="E23" s="9" t="s">
        <v>30</v>
      </c>
      <c r="F23" s="12" t="s">
        <v>181</v>
      </c>
      <c r="G23" s="9" t="s">
        <v>159</v>
      </c>
      <c r="H23" s="9" t="s">
        <v>160</v>
      </c>
      <c r="I23" s="9">
        <v>2019.07</v>
      </c>
      <c r="J23" s="9" t="s">
        <v>161</v>
      </c>
      <c r="K23" s="9">
        <v>2022027</v>
      </c>
      <c r="L23" s="9">
        <v>70.38</v>
      </c>
      <c r="M23" s="13"/>
    </row>
    <row r="24" spans="1:13" s="3" customFormat="1" ht="35.1" customHeight="1" x14ac:dyDescent="0.15">
      <c r="A24" s="13">
        <v>21</v>
      </c>
      <c r="B24" s="16" t="s">
        <v>210</v>
      </c>
      <c r="C24" s="14" t="s">
        <v>157</v>
      </c>
      <c r="D24" s="9" t="s">
        <v>162</v>
      </c>
      <c r="E24" s="9" t="s">
        <v>30</v>
      </c>
      <c r="F24" s="12" t="s">
        <v>182</v>
      </c>
      <c r="G24" s="9" t="s">
        <v>134</v>
      </c>
      <c r="H24" s="13" t="str">
        <f t="shared" si="0"/>
        <v>大专</v>
      </c>
      <c r="I24" s="9">
        <v>2022.07</v>
      </c>
      <c r="J24" s="9" t="s">
        <v>163</v>
      </c>
      <c r="K24" s="9">
        <v>2022027</v>
      </c>
      <c r="L24" s="9">
        <v>65.52</v>
      </c>
      <c r="M24" s="13"/>
    </row>
    <row r="25" spans="1:13" s="7" customFormat="1" ht="35.1" customHeight="1" x14ac:dyDescent="0.15">
      <c r="A25" s="17" t="s">
        <v>201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ht="35.1" customHeight="1" x14ac:dyDescent="0.15">
      <c r="A26" s="13">
        <v>22</v>
      </c>
      <c r="B26" s="13" t="s">
        <v>14</v>
      </c>
      <c r="C26" s="14" t="s">
        <v>15</v>
      </c>
      <c r="D26" s="9" t="s">
        <v>16</v>
      </c>
      <c r="E26" s="9" t="s">
        <v>17</v>
      </c>
      <c r="F26" s="12" t="s">
        <v>183</v>
      </c>
      <c r="G26" s="9" t="s">
        <v>18</v>
      </c>
      <c r="H26" s="15" t="s">
        <v>19</v>
      </c>
      <c r="I26" s="9">
        <v>2013.06</v>
      </c>
      <c r="J26" s="9" t="s">
        <v>20</v>
      </c>
      <c r="K26" s="9">
        <v>2022001</v>
      </c>
      <c r="L26" s="9">
        <v>61.919999999999995</v>
      </c>
      <c r="M26" s="9" t="s">
        <v>21</v>
      </c>
    </row>
    <row r="27" spans="1:13" ht="35.1" customHeight="1" x14ac:dyDescent="0.15">
      <c r="A27" s="13">
        <v>23</v>
      </c>
      <c r="B27" s="13" t="s">
        <v>14</v>
      </c>
      <c r="C27" s="14" t="s">
        <v>22</v>
      </c>
      <c r="D27" s="9" t="s">
        <v>23</v>
      </c>
      <c r="E27" s="9" t="s">
        <v>17</v>
      </c>
      <c r="F27" s="12" t="s">
        <v>178</v>
      </c>
      <c r="G27" s="9" t="s">
        <v>24</v>
      </c>
      <c r="H27" s="13" t="s">
        <v>203</v>
      </c>
      <c r="I27" s="9">
        <v>2021.07</v>
      </c>
      <c r="J27" s="9" t="s">
        <v>25</v>
      </c>
      <c r="K27" s="9">
        <v>2022002</v>
      </c>
      <c r="L27" s="9">
        <v>78.599999999999994</v>
      </c>
      <c r="M27" s="9" t="s">
        <v>21</v>
      </c>
    </row>
    <row r="28" spans="1:13" ht="35.1" customHeight="1" x14ac:dyDescent="0.15">
      <c r="A28" s="13">
        <v>24</v>
      </c>
      <c r="B28" s="13" t="s">
        <v>14</v>
      </c>
      <c r="C28" s="14" t="s">
        <v>22</v>
      </c>
      <c r="D28" s="9" t="s">
        <v>26</v>
      </c>
      <c r="E28" s="9" t="s">
        <v>17</v>
      </c>
      <c r="F28" s="12" t="s">
        <v>176</v>
      </c>
      <c r="G28" s="9" t="s">
        <v>27</v>
      </c>
      <c r="H28" s="13" t="s">
        <v>203</v>
      </c>
      <c r="I28" s="9">
        <v>2021.06</v>
      </c>
      <c r="J28" s="9" t="s">
        <v>28</v>
      </c>
      <c r="K28" s="9">
        <v>2022002</v>
      </c>
      <c r="L28" s="9">
        <v>76.67</v>
      </c>
      <c r="M28" s="9" t="s">
        <v>21</v>
      </c>
    </row>
    <row r="29" spans="1:13" ht="35.1" customHeight="1" x14ac:dyDescent="0.15">
      <c r="A29" s="13">
        <v>25</v>
      </c>
      <c r="B29" s="13" t="s">
        <v>14</v>
      </c>
      <c r="C29" s="14" t="s">
        <v>22</v>
      </c>
      <c r="D29" s="9" t="s">
        <v>29</v>
      </c>
      <c r="E29" s="9" t="s">
        <v>30</v>
      </c>
      <c r="F29" s="12" t="s">
        <v>167</v>
      </c>
      <c r="G29" s="9" t="s">
        <v>24</v>
      </c>
      <c r="H29" s="13" t="s">
        <v>203</v>
      </c>
      <c r="I29" s="9" t="s">
        <v>31</v>
      </c>
      <c r="J29" s="9" t="s">
        <v>32</v>
      </c>
      <c r="K29" s="9">
        <v>2022002</v>
      </c>
      <c r="L29" s="9">
        <v>74.719999999999985</v>
      </c>
      <c r="M29" s="9" t="s">
        <v>21</v>
      </c>
    </row>
    <row r="30" spans="1:13" ht="35.1" customHeight="1" x14ac:dyDescent="0.15">
      <c r="A30" s="13">
        <v>26</v>
      </c>
      <c r="B30" s="13" t="s">
        <v>14</v>
      </c>
      <c r="C30" s="14" t="s">
        <v>22</v>
      </c>
      <c r="D30" s="9" t="s">
        <v>33</v>
      </c>
      <c r="E30" s="9" t="s">
        <v>17</v>
      </c>
      <c r="F30" s="12" t="s">
        <v>184</v>
      </c>
      <c r="G30" s="9" t="s">
        <v>34</v>
      </c>
      <c r="H30" s="13" t="s">
        <v>203</v>
      </c>
      <c r="I30" s="9">
        <v>2022.07</v>
      </c>
      <c r="J30" s="9" t="s">
        <v>35</v>
      </c>
      <c r="K30" s="9">
        <v>2022002</v>
      </c>
      <c r="L30" s="9">
        <v>62.309999999999988</v>
      </c>
      <c r="M30" s="9" t="s">
        <v>21</v>
      </c>
    </row>
    <row r="31" spans="1:13" ht="35.1" customHeight="1" x14ac:dyDescent="0.15">
      <c r="A31" s="13">
        <v>27</v>
      </c>
      <c r="B31" s="13" t="s">
        <v>14</v>
      </c>
      <c r="C31" s="14" t="s">
        <v>36</v>
      </c>
      <c r="D31" s="9" t="s">
        <v>37</v>
      </c>
      <c r="E31" s="9" t="s">
        <v>17</v>
      </c>
      <c r="F31" s="12" t="s">
        <v>185</v>
      </c>
      <c r="G31" s="9" t="s">
        <v>38</v>
      </c>
      <c r="H31" s="13" t="s">
        <v>203</v>
      </c>
      <c r="I31" s="9">
        <v>2021.06</v>
      </c>
      <c r="J31" s="9" t="s">
        <v>39</v>
      </c>
      <c r="K31" s="9">
        <v>2022004</v>
      </c>
      <c r="L31" s="9">
        <v>69.38</v>
      </c>
      <c r="M31" s="9"/>
    </row>
    <row r="32" spans="1:13" ht="35.1" customHeight="1" x14ac:dyDescent="0.15">
      <c r="A32" s="13">
        <v>28</v>
      </c>
      <c r="B32" s="13" t="s">
        <v>14</v>
      </c>
      <c r="C32" s="14" t="s">
        <v>40</v>
      </c>
      <c r="D32" s="9" t="s">
        <v>41</v>
      </c>
      <c r="E32" s="9" t="s">
        <v>30</v>
      </c>
      <c r="F32" s="12" t="s">
        <v>186</v>
      </c>
      <c r="G32" s="9" t="s">
        <v>42</v>
      </c>
      <c r="H32" s="13" t="s">
        <v>203</v>
      </c>
      <c r="I32" s="9">
        <v>2022.06</v>
      </c>
      <c r="J32" s="9" t="s">
        <v>43</v>
      </c>
      <c r="K32" s="9">
        <v>2022005</v>
      </c>
      <c r="L32" s="9">
        <v>68.389999999999986</v>
      </c>
      <c r="M32" s="9"/>
    </row>
    <row r="33" spans="1:13" ht="35.1" customHeight="1" x14ac:dyDescent="0.15">
      <c r="A33" s="13">
        <v>29</v>
      </c>
      <c r="B33" s="13" t="s">
        <v>14</v>
      </c>
      <c r="C33" s="14" t="s">
        <v>44</v>
      </c>
      <c r="D33" s="9" t="s">
        <v>45</v>
      </c>
      <c r="E33" s="9" t="s">
        <v>30</v>
      </c>
      <c r="F33" s="12" t="s">
        <v>185</v>
      </c>
      <c r="G33" s="9" t="s">
        <v>46</v>
      </c>
      <c r="H33" s="13" t="s">
        <v>203</v>
      </c>
      <c r="I33" s="9">
        <v>2021.07</v>
      </c>
      <c r="J33" s="9" t="s">
        <v>47</v>
      </c>
      <c r="K33" s="9">
        <v>2022006</v>
      </c>
      <c r="L33" s="9">
        <v>75.78</v>
      </c>
      <c r="M33" s="9"/>
    </row>
    <row r="34" spans="1:13" ht="35.1" customHeight="1" x14ac:dyDescent="0.15">
      <c r="A34" s="13">
        <v>30</v>
      </c>
      <c r="B34" s="13" t="s">
        <v>14</v>
      </c>
      <c r="C34" s="14" t="s">
        <v>44</v>
      </c>
      <c r="D34" s="9" t="str">
        <f>"韦静璇"</f>
        <v>韦静璇</v>
      </c>
      <c r="E34" s="9" t="str">
        <f>"女"</f>
        <v>女</v>
      </c>
      <c r="F34" s="12" t="s">
        <v>184</v>
      </c>
      <c r="G34" s="9" t="s">
        <v>48</v>
      </c>
      <c r="H34" s="13" t="s">
        <v>203</v>
      </c>
      <c r="I34" s="9" t="str">
        <f>"2021.06"</f>
        <v>2021.06</v>
      </c>
      <c r="J34" s="9" t="str">
        <f>"992202200402"</f>
        <v>992202200402</v>
      </c>
      <c r="K34" s="9">
        <v>2022006</v>
      </c>
      <c r="L34" s="9">
        <v>62.93</v>
      </c>
      <c r="M34" s="9"/>
    </row>
    <row r="35" spans="1:13" ht="35.1" customHeight="1" x14ac:dyDescent="0.15">
      <c r="A35" s="13">
        <v>31</v>
      </c>
      <c r="B35" s="13" t="s">
        <v>14</v>
      </c>
      <c r="C35" s="14" t="s">
        <v>49</v>
      </c>
      <c r="D35" s="9" t="s">
        <v>50</v>
      </c>
      <c r="E35" s="9" t="s">
        <v>30</v>
      </c>
      <c r="F35" s="12" t="s">
        <v>187</v>
      </c>
      <c r="G35" s="9" t="s">
        <v>51</v>
      </c>
      <c r="H35" s="13" t="s">
        <v>203</v>
      </c>
      <c r="I35" s="9">
        <v>2016.07</v>
      </c>
      <c r="J35" s="9" t="s">
        <v>52</v>
      </c>
      <c r="K35" s="9">
        <v>2022007</v>
      </c>
      <c r="L35" s="9">
        <v>70.69</v>
      </c>
      <c r="M35" s="9"/>
    </row>
    <row r="36" spans="1:13" ht="35.1" customHeight="1" x14ac:dyDescent="0.15">
      <c r="A36" s="13">
        <v>32</v>
      </c>
      <c r="B36" s="13" t="s">
        <v>14</v>
      </c>
      <c r="C36" s="14" t="s">
        <v>49</v>
      </c>
      <c r="D36" s="9" t="s">
        <v>53</v>
      </c>
      <c r="E36" s="9" t="s">
        <v>30</v>
      </c>
      <c r="F36" s="12" t="s">
        <v>188</v>
      </c>
      <c r="G36" s="9" t="s">
        <v>54</v>
      </c>
      <c r="H36" s="13" t="s">
        <v>203</v>
      </c>
      <c r="I36" s="9">
        <v>2017.01</v>
      </c>
      <c r="J36" s="9" t="s">
        <v>55</v>
      </c>
      <c r="K36" s="9">
        <v>2022007</v>
      </c>
      <c r="L36" s="9">
        <v>66.740000000000009</v>
      </c>
      <c r="M36" s="9"/>
    </row>
    <row r="37" spans="1:13" ht="35.1" customHeight="1" x14ac:dyDescent="0.15">
      <c r="A37" s="13">
        <v>33</v>
      </c>
      <c r="B37" s="13" t="s">
        <v>14</v>
      </c>
      <c r="C37" s="14" t="s">
        <v>56</v>
      </c>
      <c r="D37" s="9" t="s">
        <v>57</v>
      </c>
      <c r="E37" s="9" t="s">
        <v>30</v>
      </c>
      <c r="F37" s="12" t="s">
        <v>167</v>
      </c>
      <c r="G37" s="9" t="s">
        <v>58</v>
      </c>
      <c r="H37" s="13" t="s">
        <v>203</v>
      </c>
      <c r="I37" s="9">
        <v>2022.07</v>
      </c>
      <c r="J37" s="9" t="s">
        <v>59</v>
      </c>
      <c r="K37" s="9">
        <v>2022008</v>
      </c>
      <c r="L37" s="9">
        <v>77.77</v>
      </c>
      <c r="M37" s="16" t="s">
        <v>215</v>
      </c>
    </row>
    <row r="38" spans="1:13" ht="35.1" customHeight="1" x14ac:dyDescent="0.15">
      <c r="A38" s="13">
        <v>34</v>
      </c>
      <c r="B38" s="13" t="s">
        <v>14</v>
      </c>
      <c r="C38" s="14" t="s">
        <v>56</v>
      </c>
      <c r="D38" s="9" t="s">
        <v>60</v>
      </c>
      <c r="E38" s="9" t="s">
        <v>30</v>
      </c>
      <c r="F38" s="12" t="s">
        <v>189</v>
      </c>
      <c r="G38" s="9" t="s">
        <v>217</v>
      </c>
      <c r="H38" s="13" t="s">
        <v>203</v>
      </c>
      <c r="I38" s="9">
        <v>2022.07</v>
      </c>
      <c r="J38" s="9" t="s">
        <v>61</v>
      </c>
      <c r="K38" s="9">
        <v>2022008</v>
      </c>
      <c r="L38" s="9">
        <v>77.409999999999982</v>
      </c>
      <c r="M38" s="16" t="s">
        <v>215</v>
      </c>
    </row>
    <row r="39" spans="1:13" ht="35.1" customHeight="1" x14ac:dyDescent="0.15">
      <c r="A39" s="13">
        <v>35</v>
      </c>
      <c r="B39" s="13" t="s">
        <v>14</v>
      </c>
      <c r="C39" s="14" t="s">
        <v>56</v>
      </c>
      <c r="D39" s="9" t="s">
        <v>62</v>
      </c>
      <c r="E39" s="9" t="s">
        <v>30</v>
      </c>
      <c r="F39" s="12" t="s">
        <v>190</v>
      </c>
      <c r="G39" s="9" t="s">
        <v>63</v>
      </c>
      <c r="H39" s="13" t="s">
        <v>203</v>
      </c>
      <c r="I39" s="9" t="s">
        <v>64</v>
      </c>
      <c r="J39" s="9" t="s">
        <v>65</v>
      </c>
      <c r="K39" s="9">
        <v>2022008</v>
      </c>
      <c r="L39" s="9">
        <v>77.36999999999999</v>
      </c>
      <c r="M39" s="16" t="s">
        <v>219</v>
      </c>
    </row>
    <row r="40" spans="1:13" ht="35.1" customHeight="1" x14ac:dyDescent="0.15">
      <c r="A40" s="13">
        <v>36</v>
      </c>
      <c r="B40" s="13" t="s">
        <v>14</v>
      </c>
      <c r="C40" s="14" t="s">
        <v>56</v>
      </c>
      <c r="D40" s="9" t="s">
        <v>66</v>
      </c>
      <c r="E40" s="9" t="s">
        <v>30</v>
      </c>
      <c r="F40" s="12" t="s">
        <v>191</v>
      </c>
      <c r="G40" s="9" t="s">
        <v>67</v>
      </c>
      <c r="H40" s="13" t="s">
        <v>203</v>
      </c>
      <c r="I40" s="9">
        <v>2021.07</v>
      </c>
      <c r="J40" s="9" t="s">
        <v>68</v>
      </c>
      <c r="K40" s="9">
        <v>2022008</v>
      </c>
      <c r="L40" s="9">
        <v>74.429999999999993</v>
      </c>
      <c r="M40" s="16" t="s">
        <v>215</v>
      </c>
    </row>
    <row r="41" spans="1:13" ht="35.1" customHeight="1" x14ac:dyDescent="0.15">
      <c r="A41" s="13">
        <v>37</v>
      </c>
      <c r="B41" s="13" t="s">
        <v>14</v>
      </c>
      <c r="C41" s="14" t="s">
        <v>56</v>
      </c>
      <c r="D41" s="9" t="s">
        <v>69</v>
      </c>
      <c r="E41" s="9" t="s">
        <v>30</v>
      </c>
      <c r="F41" s="12" t="s">
        <v>177</v>
      </c>
      <c r="G41" s="9" t="s">
        <v>70</v>
      </c>
      <c r="H41" s="13" t="s">
        <v>203</v>
      </c>
      <c r="I41" s="9">
        <v>2022.07</v>
      </c>
      <c r="J41" s="9" t="s">
        <v>71</v>
      </c>
      <c r="K41" s="9">
        <v>2022008</v>
      </c>
      <c r="L41" s="9">
        <v>74.08</v>
      </c>
      <c r="M41" s="16" t="s">
        <v>219</v>
      </c>
    </row>
    <row r="42" spans="1:13" ht="35.1" customHeight="1" x14ac:dyDescent="0.15">
      <c r="A42" s="13">
        <v>38</v>
      </c>
      <c r="B42" s="13" t="s">
        <v>14</v>
      </c>
      <c r="C42" s="14" t="s">
        <v>56</v>
      </c>
      <c r="D42" s="9" t="s">
        <v>72</v>
      </c>
      <c r="E42" s="9" t="s">
        <v>30</v>
      </c>
      <c r="F42" s="12" t="s">
        <v>192</v>
      </c>
      <c r="G42" s="9" t="s">
        <v>73</v>
      </c>
      <c r="H42" s="13" t="s">
        <v>203</v>
      </c>
      <c r="I42" s="9">
        <v>2022.06</v>
      </c>
      <c r="J42" s="9" t="s">
        <v>74</v>
      </c>
      <c r="K42" s="9">
        <v>2022008</v>
      </c>
      <c r="L42" s="9">
        <v>73.72999999999999</v>
      </c>
      <c r="M42" s="16" t="s">
        <v>219</v>
      </c>
    </row>
    <row r="43" spans="1:13" ht="35.1" customHeight="1" x14ac:dyDescent="0.15">
      <c r="A43" s="13">
        <v>39</v>
      </c>
      <c r="B43" s="13" t="s">
        <v>14</v>
      </c>
      <c r="C43" s="14" t="s">
        <v>56</v>
      </c>
      <c r="D43" s="9" t="s">
        <v>75</v>
      </c>
      <c r="E43" s="9" t="s">
        <v>30</v>
      </c>
      <c r="F43" s="12" t="s">
        <v>193</v>
      </c>
      <c r="G43" s="9" t="s">
        <v>58</v>
      </c>
      <c r="H43" s="13" t="s">
        <v>203</v>
      </c>
      <c r="I43" s="9">
        <v>2021.07</v>
      </c>
      <c r="J43" s="9" t="s">
        <v>76</v>
      </c>
      <c r="K43" s="9">
        <v>2022008</v>
      </c>
      <c r="L43" s="9">
        <v>71.649999999999991</v>
      </c>
      <c r="M43" s="16" t="s">
        <v>215</v>
      </c>
    </row>
    <row r="44" spans="1:13" ht="35.1" customHeight="1" x14ac:dyDescent="0.15">
      <c r="A44" s="13">
        <v>40</v>
      </c>
      <c r="B44" s="13" t="s">
        <v>14</v>
      </c>
      <c r="C44" s="14" t="s">
        <v>56</v>
      </c>
      <c r="D44" s="9" t="s">
        <v>77</v>
      </c>
      <c r="E44" s="9" t="s">
        <v>17</v>
      </c>
      <c r="F44" s="12" t="s">
        <v>194</v>
      </c>
      <c r="G44" s="9" t="s">
        <v>78</v>
      </c>
      <c r="H44" s="13" t="s">
        <v>203</v>
      </c>
      <c r="I44" s="9">
        <v>2022.06</v>
      </c>
      <c r="J44" s="9" t="s">
        <v>79</v>
      </c>
      <c r="K44" s="9">
        <v>2022008</v>
      </c>
      <c r="L44" s="9">
        <v>70.989999999999995</v>
      </c>
      <c r="M44" s="16" t="s">
        <v>219</v>
      </c>
    </row>
    <row r="45" spans="1:13" ht="35.1" customHeight="1" x14ac:dyDescent="0.15">
      <c r="A45" s="13">
        <v>41</v>
      </c>
      <c r="B45" s="13" t="s">
        <v>14</v>
      </c>
      <c r="C45" s="14" t="s">
        <v>56</v>
      </c>
      <c r="D45" s="9" t="s">
        <v>80</v>
      </c>
      <c r="E45" s="9" t="s">
        <v>30</v>
      </c>
      <c r="F45" s="12" t="s">
        <v>195</v>
      </c>
      <c r="G45" s="9" t="s">
        <v>81</v>
      </c>
      <c r="H45" s="13" t="s">
        <v>203</v>
      </c>
      <c r="I45" s="9">
        <v>2021.06</v>
      </c>
      <c r="J45" s="9" t="s">
        <v>82</v>
      </c>
      <c r="K45" s="9">
        <v>2022008</v>
      </c>
      <c r="L45" s="9">
        <v>70.199999999999989</v>
      </c>
      <c r="M45" s="16" t="s">
        <v>215</v>
      </c>
    </row>
    <row r="46" spans="1:13" ht="35.1" customHeight="1" x14ac:dyDescent="0.15">
      <c r="A46" s="13">
        <v>42</v>
      </c>
      <c r="B46" s="13" t="s">
        <v>14</v>
      </c>
      <c r="C46" s="14" t="s">
        <v>56</v>
      </c>
      <c r="D46" s="9" t="s">
        <v>83</v>
      </c>
      <c r="E46" s="9" t="s">
        <v>30</v>
      </c>
      <c r="F46" s="12" t="s">
        <v>196</v>
      </c>
      <c r="G46" s="9" t="s">
        <v>84</v>
      </c>
      <c r="H46" s="13" t="s">
        <v>203</v>
      </c>
      <c r="I46" s="9">
        <v>2022.07</v>
      </c>
      <c r="J46" s="9" t="s">
        <v>85</v>
      </c>
      <c r="K46" s="9">
        <v>2022008</v>
      </c>
      <c r="L46" s="9">
        <v>69.72</v>
      </c>
      <c r="M46" s="16" t="s">
        <v>215</v>
      </c>
    </row>
    <row r="47" spans="1:13" ht="35.1" customHeight="1" x14ac:dyDescent="0.15">
      <c r="A47" s="13">
        <v>43</v>
      </c>
      <c r="B47" s="13" t="s">
        <v>14</v>
      </c>
      <c r="C47" s="14" t="s">
        <v>56</v>
      </c>
      <c r="D47" s="9" t="s">
        <v>86</v>
      </c>
      <c r="E47" s="9" t="s">
        <v>30</v>
      </c>
      <c r="F47" s="12" t="s">
        <v>197</v>
      </c>
      <c r="G47" s="9" t="s">
        <v>63</v>
      </c>
      <c r="H47" s="13" t="s">
        <v>203</v>
      </c>
      <c r="I47" s="9">
        <v>2022.07</v>
      </c>
      <c r="J47" s="9" t="s">
        <v>87</v>
      </c>
      <c r="K47" s="9">
        <v>2022008</v>
      </c>
      <c r="L47" s="9">
        <v>69.44</v>
      </c>
      <c r="M47" s="16" t="s">
        <v>215</v>
      </c>
    </row>
    <row r="48" spans="1:13" ht="35.1" customHeight="1" x14ac:dyDescent="0.15">
      <c r="A48" s="13">
        <v>44</v>
      </c>
      <c r="B48" s="13" t="s">
        <v>14</v>
      </c>
      <c r="C48" s="14" t="s">
        <v>88</v>
      </c>
      <c r="D48" s="9" t="s">
        <v>89</v>
      </c>
      <c r="E48" s="9" t="s">
        <v>30</v>
      </c>
      <c r="F48" s="12" t="s">
        <v>198</v>
      </c>
      <c r="G48" s="9" t="s">
        <v>90</v>
      </c>
      <c r="H48" s="13" t="str">
        <f>"大专"</f>
        <v>大专</v>
      </c>
      <c r="I48" s="9">
        <v>2021.06</v>
      </c>
      <c r="J48" s="9" t="s">
        <v>91</v>
      </c>
      <c r="K48" s="9">
        <v>2022009</v>
      </c>
      <c r="L48" s="9">
        <v>80.38</v>
      </c>
      <c r="M48" s="9"/>
    </row>
    <row r="49" spans="1:13" ht="35.1" customHeight="1" x14ac:dyDescent="0.15">
      <c r="A49" s="13">
        <v>45</v>
      </c>
      <c r="B49" s="13" t="s">
        <v>14</v>
      </c>
      <c r="C49" s="14" t="s">
        <v>88</v>
      </c>
      <c r="D49" s="9" t="str">
        <f>"赵培培"</f>
        <v>赵培培</v>
      </c>
      <c r="E49" s="9" t="str">
        <f>"女"</f>
        <v>女</v>
      </c>
      <c r="F49" s="12" t="s">
        <v>172</v>
      </c>
      <c r="G49" s="9" t="s">
        <v>90</v>
      </c>
      <c r="H49" s="13" t="str">
        <f>"大专"</f>
        <v>大专</v>
      </c>
      <c r="I49" s="9" t="str">
        <f>"2021.06"</f>
        <v>2021.06</v>
      </c>
      <c r="J49" s="9" t="str">
        <f>"992202200513"</f>
        <v>992202200513</v>
      </c>
      <c r="K49" s="9">
        <v>2022009</v>
      </c>
      <c r="L49" s="9">
        <v>75.23</v>
      </c>
      <c r="M49" s="9"/>
    </row>
    <row r="50" spans="1:13" ht="35.1" customHeight="1" x14ac:dyDescent="0.15">
      <c r="A50" s="13">
        <v>46</v>
      </c>
      <c r="B50" s="13" t="s">
        <v>14</v>
      </c>
      <c r="C50" s="14" t="s">
        <v>92</v>
      </c>
      <c r="D50" s="9" t="s">
        <v>93</v>
      </c>
      <c r="E50" s="9" t="s">
        <v>17</v>
      </c>
      <c r="F50" s="12" t="s">
        <v>164</v>
      </c>
      <c r="G50" s="9" t="s">
        <v>94</v>
      </c>
      <c r="H50" s="13" t="s">
        <v>203</v>
      </c>
      <c r="I50" s="9">
        <v>2022.06</v>
      </c>
      <c r="J50" s="9" t="s">
        <v>95</v>
      </c>
      <c r="K50" s="9">
        <v>2022010</v>
      </c>
      <c r="L50" s="9">
        <v>74.03</v>
      </c>
      <c r="M50" s="13"/>
    </row>
    <row r="51" spans="1:13" s="3" customFormat="1" ht="35.1" customHeight="1" x14ac:dyDescent="0.15">
      <c r="A51" s="17" t="s">
        <v>202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</row>
    <row r="52" spans="1:13" s="3" customFormat="1" ht="35.1" customHeight="1" x14ac:dyDescent="0.15">
      <c r="A52" s="13">
        <v>47</v>
      </c>
      <c r="B52" s="13" t="s">
        <v>13</v>
      </c>
      <c r="C52" s="14" t="s">
        <v>104</v>
      </c>
      <c r="D52" s="9" t="s">
        <v>105</v>
      </c>
      <c r="E52" s="9" t="s">
        <v>30</v>
      </c>
      <c r="F52" s="12" t="s">
        <v>199</v>
      </c>
      <c r="G52" s="9" t="s">
        <v>106</v>
      </c>
      <c r="H52" s="13" t="s">
        <v>203</v>
      </c>
      <c r="I52" s="9">
        <v>2020.06</v>
      </c>
      <c r="J52" s="9" t="s">
        <v>107</v>
      </c>
      <c r="K52" s="9">
        <v>2022013</v>
      </c>
      <c r="L52" s="9">
        <v>64.069999999999993</v>
      </c>
      <c r="M52" s="13"/>
    </row>
    <row r="53" spans="1:13" s="3" customFormat="1" ht="48.75" customHeight="1" x14ac:dyDescent="0.15">
      <c r="A53" s="13">
        <v>48</v>
      </c>
      <c r="B53" s="13" t="s">
        <v>13</v>
      </c>
      <c r="C53" s="14" t="s">
        <v>108</v>
      </c>
      <c r="D53" s="9" t="s">
        <v>109</v>
      </c>
      <c r="E53" s="9" t="s">
        <v>17</v>
      </c>
      <c r="F53" s="12" t="s">
        <v>200</v>
      </c>
      <c r="G53" s="9" t="s">
        <v>110</v>
      </c>
      <c r="H53" s="13" t="s">
        <v>203</v>
      </c>
      <c r="I53" s="9">
        <v>2021.06</v>
      </c>
      <c r="J53" s="9" t="s">
        <v>111</v>
      </c>
      <c r="K53" s="9">
        <v>2022014</v>
      </c>
      <c r="L53" s="9">
        <v>73.889999999999986</v>
      </c>
      <c r="M53" s="13"/>
    </row>
  </sheetData>
  <mergeCells count="4">
    <mergeCell ref="A25:M25"/>
    <mergeCell ref="A51:M51"/>
    <mergeCell ref="A1:M1"/>
    <mergeCell ref="A2:M2"/>
  </mergeCells>
  <phoneticPr fontId="1" type="noConversion"/>
  <conditionalFormatting sqref="D26">
    <cfRule type="duplicateValues" dxfId="29" priority="36" stopIfTrue="1"/>
  </conditionalFormatting>
  <conditionalFormatting sqref="D31">
    <cfRule type="duplicateValues" dxfId="28" priority="37" stopIfTrue="1"/>
  </conditionalFormatting>
  <conditionalFormatting sqref="D32">
    <cfRule type="duplicateValues" dxfId="27" priority="38" stopIfTrue="1"/>
  </conditionalFormatting>
  <conditionalFormatting sqref="D35:D36">
    <cfRule type="duplicateValues" dxfId="26" priority="39" stopIfTrue="1"/>
  </conditionalFormatting>
  <conditionalFormatting sqref="D37:D47">
    <cfRule type="duplicateValues" dxfId="25" priority="40" stopIfTrue="1"/>
  </conditionalFormatting>
  <conditionalFormatting sqref="D34">
    <cfRule type="duplicateValues" dxfId="24" priority="35" stopIfTrue="1"/>
  </conditionalFormatting>
  <conditionalFormatting sqref="D49">
    <cfRule type="duplicateValues" dxfId="23" priority="34" stopIfTrue="1"/>
  </conditionalFormatting>
  <conditionalFormatting sqref="D27:D30">
    <cfRule type="duplicateValues" dxfId="22" priority="41" stopIfTrue="1"/>
  </conditionalFormatting>
  <conditionalFormatting sqref="D33">
    <cfRule type="duplicateValues" dxfId="21" priority="42" stopIfTrue="1"/>
  </conditionalFormatting>
  <conditionalFormatting sqref="D48">
    <cfRule type="duplicateValues" dxfId="20" priority="43" stopIfTrue="1"/>
  </conditionalFormatting>
  <conditionalFormatting sqref="D50">
    <cfRule type="duplicateValues" dxfId="19" priority="33" stopIfTrue="1"/>
  </conditionalFormatting>
  <conditionalFormatting sqref="D4">
    <cfRule type="duplicateValues" dxfId="18" priority="31" stopIfTrue="1"/>
  </conditionalFormatting>
  <conditionalFormatting sqref="D5">
    <cfRule type="duplicateValues" dxfId="17" priority="32" stopIfTrue="1"/>
  </conditionalFormatting>
  <conditionalFormatting sqref="D52">
    <cfRule type="duplicateValues" dxfId="16" priority="29" stopIfTrue="1"/>
  </conditionalFormatting>
  <conditionalFormatting sqref="D53">
    <cfRule type="duplicateValues" dxfId="15" priority="30" stopIfTrue="1"/>
  </conditionalFormatting>
  <conditionalFormatting sqref="D6">
    <cfRule type="duplicateValues" dxfId="14" priority="19" stopIfTrue="1"/>
  </conditionalFormatting>
  <conditionalFormatting sqref="D7">
    <cfRule type="duplicateValues" dxfId="13" priority="20" stopIfTrue="1"/>
  </conditionalFormatting>
  <conditionalFormatting sqref="D8:D9">
    <cfRule type="duplicateValues" dxfId="12" priority="21" stopIfTrue="1"/>
  </conditionalFormatting>
  <conditionalFormatting sqref="D10">
    <cfRule type="duplicateValues" dxfId="11" priority="22" stopIfTrue="1"/>
  </conditionalFormatting>
  <conditionalFormatting sqref="D11:D12">
    <cfRule type="duplicateValues" dxfId="10" priority="23" stopIfTrue="1"/>
  </conditionalFormatting>
  <conditionalFormatting sqref="D19">
    <cfRule type="duplicateValues" dxfId="9" priority="24" stopIfTrue="1"/>
  </conditionalFormatting>
  <conditionalFormatting sqref="D23:D24">
    <cfRule type="duplicateValues" dxfId="8" priority="25" stopIfTrue="1"/>
  </conditionalFormatting>
  <conditionalFormatting sqref="D14">
    <cfRule type="duplicateValues" dxfId="7" priority="18" stopIfTrue="1"/>
  </conditionalFormatting>
  <conditionalFormatting sqref="D17">
    <cfRule type="duplicateValues" dxfId="6" priority="17" stopIfTrue="1"/>
  </conditionalFormatting>
  <conditionalFormatting sqref="D18">
    <cfRule type="duplicateValues" dxfId="5" priority="16" stopIfTrue="1"/>
  </conditionalFormatting>
  <conditionalFormatting sqref="D20">
    <cfRule type="duplicateValues" dxfId="4" priority="15" stopIfTrue="1"/>
  </conditionalFormatting>
  <conditionalFormatting sqref="D22">
    <cfRule type="duplicateValues" dxfId="3" priority="14" stopIfTrue="1"/>
  </conditionalFormatting>
  <conditionalFormatting sqref="D13">
    <cfRule type="duplicateValues" dxfId="2" priority="26" stopIfTrue="1"/>
  </conditionalFormatting>
  <conditionalFormatting sqref="D15:D16">
    <cfRule type="duplicateValues" dxfId="1" priority="27" stopIfTrue="1"/>
  </conditionalFormatting>
  <conditionalFormatting sqref="D21">
    <cfRule type="duplicateValues" dxfId="0" priority="28" stopIfTrue="1"/>
  </conditionalFormatting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Footer>&amp;C第&amp;P页共&amp;N页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48名拟聘用人员名单公示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</dc:creator>
  <cp:lastModifiedBy>Administrator</cp:lastModifiedBy>
  <cp:lastPrinted>2022-09-09T07:36:36Z</cp:lastPrinted>
  <dcterms:created xsi:type="dcterms:W3CDTF">2021-07-01T04:31:04Z</dcterms:created>
  <dcterms:modified xsi:type="dcterms:W3CDTF">2022-09-09T08:04:14Z</dcterms:modified>
</cp:coreProperties>
</file>